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02f242d384a85e9/Desktop/出荷調査関係/R7(2)下半期/"/>
    </mc:Choice>
  </mc:AlternateContent>
  <xr:revisionPtr revIDLastSave="1" documentId="8_{3EEF0D0C-6984-4941-B868-1D491C564668}" xr6:coauthVersionLast="47" xr6:coauthVersionMax="47" xr10:uidLastSave="{483051E9-C9EA-4DB0-855E-48C289410E7E}"/>
  <bookViews>
    <workbookView xWindow="2688" yWindow="2688" windowWidth="17280" windowHeight="8880" activeTab="2" xr2:uid="{00000000-000D-0000-FFFF-FFFF00000000}"/>
  </bookViews>
  <sheets>
    <sheet name="京都市内産原木丸太等仕入台帳（８号様式）" sheetId="1" r:id="rId1"/>
    <sheet name="京都市認証材出荷台帳（９号様式）" sheetId="2" r:id="rId2"/>
    <sheet name="出荷実績報告書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3" i="1" l="1"/>
  <c r="C311" i="1"/>
  <c r="C309" i="1"/>
  <c r="C307" i="1"/>
  <c r="C306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206" i="1"/>
  <c r="D205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J15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F306" i="2"/>
  <c r="F308" i="2"/>
  <c r="D6" i="1"/>
  <c r="D207" i="1"/>
  <c r="D208" i="1"/>
  <c r="D209" i="1"/>
  <c r="D210" i="1"/>
  <c r="D211" i="1"/>
  <c r="E305" i="2"/>
  <c r="E304" i="2"/>
  <c r="E303" i="2"/>
  <c r="E302" i="2"/>
  <c r="E301" i="2"/>
  <c r="E162" i="2"/>
  <c r="E161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3" i="2"/>
  <c r="E3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61" i="1"/>
  <c r="D260" i="1"/>
  <c r="D259" i="1"/>
  <c r="D258" i="1"/>
  <c r="D257" i="1"/>
  <c r="D256" i="1"/>
  <c r="D255" i="1"/>
  <c r="D254" i="1"/>
  <c r="D253" i="1"/>
  <c r="D252" i="1"/>
  <c r="D251" i="1"/>
  <c r="J6" i="2" l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70" i="1"/>
  <c r="D269" i="1"/>
  <c r="D268" i="1"/>
  <c r="D267" i="1"/>
  <c r="D266" i="1"/>
  <c r="D265" i="1"/>
  <c r="D264" i="1"/>
  <c r="D263" i="1"/>
  <c r="D262" i="1"/>
  <c r="D250" i="1"/>
  <c r="C312" i="1" l="1"/>
  <c r="C310" i="1"/>
  <c r="C308" i="1"/>
  <c r="F316" i="2"/>
  <c r="G19" i="3" s="1"/>
  <c r="F315" i="2"/>
  <c r="F313" i="2"/>
  <c r="G18" i="3" s="1"/>
  <c r="F312" i="2"/>
  <c r="F310" i="2"/>
  <c r="G17" i="3" s="1"/>
  <c r="F309" i="2"/>
  <c r="F307" i="2"/>
  <c r="G16" i="3" s="1"/>
  <c r="G20" i="3" l="1"/>
  <c r="F317" i="2"/>
  <c r="I19" i="3" s="1"/>
  <c r="H317" i="2"/>
  <c r="K19" i="3" s="1"/>
  <c r="F314" i="2"/>
  <c r="I18" i="3" s="1"/>
  <c r="H314" i="2"/>
  <c r="K18" i="3" s="1"/>
  <c r="F311" i="2"/>
  <c r="I17" i="3" s="1"/>
  <c r="H311" i="2"/>
  <c r="K17" i="3" s="1"/>
  <c r="I16" i="3"/>
  <c r="H308" i="2"/>
  <c r="K16" i="3" s="1"/>
  <c r="K14" i="3"/>
  <c r="K13" i="3"/>
  <c r="E14" i="3"/>
  <c r="E13" i="3"/>
</calcChain>
</file>

<file path=xl/sharedStrings.xml><?xml version="1.0" encoding="utf-8"?>
<sst xmlns="http://schemas.openxmlformats.org/spreadsheetml/2006/main" count="148" uniqueCount="95">
  <si>
    <t>８号様式（要領第５条）</t>
  </si>
  <si>
    <t>京都市内産原木丸太等仕入台帳</t>
  </si>
  <si>
    <t>仕入年月日</t>
  </si>
  <si>
    <t>樹種</t>
  </si>
  <si>
    <t>合法性の確認</t>
  </si>
  <si>
    <t>出荷先</t>
  </si>
  <si>
    <t>（生産事業体名）　　　　　</t>
  </si>
  <si>
    <t>９号様式（要領第１０条）</t>
  </si>
  <si>
    <t>出荷証明書</t>
    <rPh sb="0" eb="2">
      <t>シュッカ</t>
    </rPh>
    <rPh sb="2" eb="5">
      <t>ショウメイショ</t>
    </rPh>
    <phoneticPr fontId="18"/>
  </si>
  <si>
    <t>　うちみやこ杣木</t>
    <rPh sb="6" eb="8">
      <t>ソマギ</t>
    </rPh>
    <phoneticPr fontId="18"/>
  </si>
  <si>
    <t>出荷年月日</t>
    <rPh sb="0" eb="2">
      <t>シュッカ</t>
    </rPh>
    <phoneticPr fontId="18"/>
  </si>
  <si>
    <t>北山丸太合計</t>
    <rPh sb="0" eb="2">
      <t>キタヤマ</t>
    </rPh>
    <rPh sb="2" eb="4">
      <t>マルタ</t>
    </rPh>
    <rPh sb="4" eb="6">
      <t>ゴウケイ</t>
    </rPh>
    <phoneticPr fontId="18"/>
  </si>
  <si>
    <t>京都市域産材供給協会　会長　様</t>
    <rPh sb="0" eb="3">
      <t>キョウトシ</t>
    </rPh>
    <rPh sb="3" eb="4">
      <t>イキ</t>
    </rPh>
    <rPh sb="4" eb="5">
      <t>サン</t>
    </rPh>
    <rPh sb="5" eb="6">
      <t>ザイ</t>
    </rPh>
    <rPh sb="6" eb="8">
      <t>キョウキュウ</t>
    </rPh>
    <rPh sb="8" eb="10">
      <t>キョウカイ</t>
    </rPh>
    <rPh sb="11" eb="13">
      <t>カイチョウ</t>
    </rPh>
    <rPh sb="14" eb="15">
      <t>サマ</t>
    </rPh>
    <phoneticPr fontId="18"/>
  </si>
  <si>
    <t>下記のとおり「みやこ杣木」の出荷実績を報告します。</t>
    <rPh sb="0" eb="2">
      <t>カキ</t>
    </rPh>
    <rPh sb="10" eb="12">
      <t>ソマギ</t>
    </rPh>
    <rPh sb="14" eb="16">
      <t>シュッカ</t>
    </rPh>
    <rPh sb="16" eb="18">
      <t>ジッセキ</t>
    </rPh>
    <rPh sb="19" eb="21">
      <t>ホウコク</t>
    </rPh>
    <phoneticPr fontId="18"/>
  </si>
  <si>
    <t>記</t>
    <rPh sb="0" eb="1">
      <t>キ</t>
    </rPh>
    <phoneticPr fontId="18"/>
  </si>
  <si>
    <t>主な取扱製品の種類
（該当全てに☑）</t>
    <rPh sb="0" eb="1">
      <t>オモ</t>
    </rPh>
    <rPh sb="2" eb="4">
      <t>トリアツカイ</t>
    </rPh>
    <rPh sb="4" eb="6">
      <t>セイヒン</t>
    </rPh>
    <rPh sb="7" eb="9">
      <t>シュルイ</t>
    </rPh>
    <rPh sb="11" eb="13">
      <t>ガイトウ</t>
    </rPh>
    <rPh sb="13" eb="14">
      <t>スベ</t>
    </rPh>
    <phoneticPr fontId="18"/>
  </si>
  <si>
    <t>構造材</t>
    <rPh sb="0" eb="3">
      <t>コウゾウザイ</t>
    </rPh>
    <phoneticPr fontId="18"/>
  </si>
  <si>
    <t>造作材</t>
    <rPh sb="0" eb="2">
      <t>ゾウサク</t>
    </rPh>
    <rPh sb="2" eb="3">
      <t>ザイ</t>
    </rPh>
    <phoneticPr fontId="18"/>
  </si>
  <si>
    <t>下地材</t>
    <rPh sb="0" eb="3">
      <t>シタジザイ</t>
    </rPh>
    <phoneticPr fontId="18"/>
  </si>
  <si>
    <t>北山丸太</t>
    <rPh sb="0" eb="2">
      <t>キタヤマ</t>
    </rPh>
    <rPh sb="2" eb="4">
      <t>マルタ</t>
    </rPh>
    <phoneticPr fontId="18"/>
  </si>
  <si>
    <t>合板</t>
    <rPh sb="0" eb="2">
      <t>ゴウバン</t>
    </rPh>
    <phoneticPr fontId="18"/>
  </si>
  <si>
    <t>チップ・ペレット</t>
    <phoneticPr fontId="18"/>
  </si>
  <si>
    <t>その他</t>
    <rPh sb="2" eb="3">
      <t>タ</t>
    </rPh>
    <phoneticPr fontId="18"/>
  </si>
  <si>
    <t>（　　　　　　　　　　　　　　　）</t>
    <phoneticPr fontId="18"/>
  </si>
  <si>
    <t>仕入について</t>
    <rPh sb="0" eb="2">
      <t>シイレ</t>
    </rPh>
    <phoneticPr fontId="18"/>
  </si>
  <si>
    <t>スギ（原木）</t>
    <rPh sb="3" eb="5">
      <t>ゲンボク</t>
    </rPh>
    <phoneticPr fontId="18"/>
  </si>
  <si>
    <t>ヒノキ（原木）</t>
    <rPh sb="4" eb="6">
      <t>ゲンボク</t>
    </rPh>
    <phoneticPr fontId="18"/>
  </si>
  <si>
    <t>その他（原木）</t>
    <rPh sb="2" eb="3">
      <t>タ</t>
    </rPh>
    <rPh sb="4" eb="6">
      <t>ゲンボク</t>
    </rPh>
    <phoneticPr fontId="18"/>
  </si>
  <si>
    <t>出荷について</t>
    <rPh sb="0" eb="2">
      <t>シュッカ</t>
    </rPh>
    <phoneticPr fontId="18"/>
  </si>
  <si>
    <t>樹種・区分</t>
    <rPh sb="0" eb="2">
      <t>ジュシュ</t>
    </rPh>
    <rPh sb="3" eb="5">
      <t>クブン</t>
    </rPh>
    <phoneticPr fontId="18"/>
  </si>
  <si>
    <t>全出荷量</t>
    <rPh sb="0" eb="1">
      <t>ゼン</t>
    </rPh>
    <rPh sb="1" eb="3">
      <t>シュッカ</t>
    </rPh>
    <rPh sb="3" eb="4">
      <t>リョウ</t>
    </rPh>
    <phoneticPr fontId="18"/>
  </si>
  <si>
    <t>スギ</t>
    <phoneticPr fontId="18"/>
  </si>
  <si>
    <t>ヒノキ</t>
    <phoneticPr fontId="18"/>
  </si>
  <si>
    <t>その他（チップ、ペレット含む）</t>
    <rPh sb="2" eb="3">
      <t>タ</t>
    </rPh>
    <rPh sb="12" eb="13">
      <t>フク</t>
    </rPh>
    <phoneticPr fontId="18"/>
  </si>
  <si>
    <t>原木</t>
    <rPh sb="0" eb="2">
      <t>ゲンボク</t>
    </rPh>
    <phoneticPr fontId="18"/>
  </si>
  <si>
    <t>製品</t>
    <rPh sb="0" eb="2">
      <t>セイヒン</t>
    </rPh>
    <phoneticPr fontId="18"/>
  </si>
  <si>
    <t>スギ・ヒノキ・その他</t>
    <rPh sb="9" eb="10">
      <t>タ</t>
    </rPh>
    <phoneticPr fontId="18"/>
  </si>
  <si>
    <t>スギ製品合計</t>
    <rPh sb="2" eb="4">
      <t>セイヒン</t>
    </rPh>
    <rPh sb="4" eb="6">
      <t>ゴウケイ</t>
    </rPh>
    <phoneticPr fontId="18"/>
  </si>
  <si>
    <t>ヒノキ製品合計</t>
    <rPh sb="3" eb="5">
      <t>セイヒン</t>
    </rPh>
    <rPh sb="5" eb="7">
      <t>ゴウケイ</t>
    </rPh>
    <phoneticPr fontId="18"/>
  </si>
  <si>
    <t>その他製品合計</t>
    <rPh sb="2" eb="3">
      <t>タ</t>
    </rPh>
    <rPh sb="3" eb="5">
      <t>セイヒン</t>
    </rPh>
    <rPh sb="5" eb="7">
      <t>ゴウケイ</t>
    </rPh>
    <phoneticPr fontId="18"/>
  </si>
  <si>
    <t>うち、みやこ杣木出荷
証明書を発行したもの</t>
    <rPh sb="6" eb="8">
      <t>ソマギ</t>
    </rPh>
    <rPh sb="11" eb="14">
      <t>ショウメイショ</t>
    </rPh>
    <rPh sb="12" eb="13">
      <t>ショウ</t>
    </rPh>
    <rPh sb="14" eb="15">
      <t>アキラ</t>
    </rPh>
    <rPh sb="15" eb="16">
      <t>ショ</t>
    </rPh>
    <rPh sb="17" eb="19">
      <t>ハッコウ</t>
    </rPh>
    <phoneticPr fontId="18"/>
  </si>
  <si>
    <t>原木</t>
    <rPh sb="0" eb="2">
      <t>ゲンボクセイヒン</t>
    </rPh>
    <phoneticPr fontId="18"/>
  </si>
  <si>
    <t>スギ原木合計</t>
    <rPh sb="2" eb="4">
      <t>ゲンボク</t>
    </rPh>
    <rPh sb="4" eb="6">
      <t>ゴウケイ</t>
    </rPh>
    <phoneticPr fontId="18"/>
  </si>
  <si>
    <t>ヒノキ原木合計</t>
    <rPh sb="3" eb="5">
      <t>ゲンボク</t>
    </rPh>
    <rPh sb="5" eb="7">
      <t>ゴウケイ</t>
    </rPh>
    <phoneticPr fontId="18"/>
  </si>
  <si>
    <t>その他原木合計</t>
    <rPh sb="2" eb="3">
      <t>タ</t>
    </rPh>
    <rPh sb="3" eb="5">
      <t>ゲンボク</t>
    </rPh>
    <rPh sb="5" eb="7">
      <t>ゴウケイ</t>
    </rPh>
    <phoneticPr fontId="18"/>
  </si>
  <si>
    <t>北山丸太原木合計</t>
    <rPh sb="0" eb="2">
      <t>キタヤマ</t>
    </rPh>
    <rPh sb="2" eb="4">
      <t>マルタ</t>
    </rPh>
    <rPh sb="4" eb="6">
      <t>ゲンボク</t>
    </rPh>
    <rPh sb="6" eb="8">
      <t>ゴウケイ</t>
    </rPh>
    <phoneticPr fontId="18"/>
  </si>
  <si>
    <t>北山丸太製品合計</t>
    <rPh sb="0" eb="2">
      <t>キタヤマ</t>
    </rPh>
    <rPh sb="2" eb="4">
      <t>マルタ</t>
    </rPh>
    <rPh sb="4" eb="6">
      <t>セイヒン</t>
    </rPh>
    <rPh sb="6" eb="8">
      <t>ゴウケイ</t>
    </rPh>
    <phoneticPr fontId="18"/>
  </si>
  <si>
    <r>
      <rPr>
        <sz val="11"/>
        <color theme="1"/>
        <rFont val="ＭＳ Ｐゴシック"/>
        <family val="3"/>
        <charset val="128"/>
        <scheme val="minor"/>
      </rPr>
      <t>（生産事業体名）</t>
    </r>
    <r>
      <rPr>
        <u/>
        <sz val="11"/>
        <color theme="1"/>
        <rFont val="ＭＳ Ｐゴシック"/>
        <family val="3"/>
        <charset val="128"/>
        <scheme val="minor"/>
      </rPr>
      <t>　　　　　</t>
    </r>
    <phoneticPr fontId="18"/>
  </si>
  <si>
    <t>m3</t>
    <phoneticPr fontId="18"/>
  </si>
  <si>
    <t>本</t>
    <rPh sb="0" eb="1">
      <t>ホン</t>
    </rPh>
    <phoneticPr fontId="18"/>
  </si>
  <si>
    <t>件</t>
    <rPh sb="0" eb="1">
      <t>ケン</t>
    </rPh>
    <phoneticPr fontId="18"/>
  </si>
  <si>
    <t>スギ合計</t>
    <rPh sb="2" eb="4">
      <t>ゴウケイ</t>
    </rPh>
    <phoneticPr fontId="18"/>
  </si>
  <si>
    <t>ヒノキ合計</t>
    <rPh sb="3" eb="4">
      <t>ゴウ</t>
    </rPh>
    <phoneticPr fontId="18"/>
  </si>
  <si>
    <t>その他合計</t>
    <rPh sb="2" eb="3">
      <t>タ</t>
    </rPh>
    <rPh sb="3" eb="5">
      <t>ゴウケイ</t>
    </rPh>
    <phoneticPr fontId="18"/>
  </si>
  <si>
    <t>出荷量
（m3・本）</t>
    <rPh sb="8" eb="9">
      <t>ホン</t>
    </rPh>
    <phoneticPr fontId="18"/>
  </si>
  <si>
    <t>入荷量（m3・本）</t>
    <rPh sb="7" eb="8">
      <t>ホン</t>
    </rPh>
    <phoneticPr fontId="18"/>
  </si>
  <si>
    <t>出荷先（数量ベース）</t>
    <rPh sb="0" eb="2">
      <t>シュッカ</t>
    </rPh>
    <rPh sb="2" eb="3">
      <t>サキ</t>
    </rPh>
    <rPh sb="4" eb="6">
      <t>スウリョウ</t>
    </rPh>
    <phoneticPr fontId="18"/>
  </si>
  <si>
    <t>市内</t>
    <rPh sb="0" eb="2">
      <t>シナイ</t>
    </rPh>
    <phoneticPr fontId="18"/>
  </si>
  <si>
    <t>市外</t>
    <rPh sb="0" eb="2">
      <t>シガイ</t>
    </rPh>
    <phoneticPr fontId="18"/>
  </si>
  <si>
    <t>社</t>
    <rPh sb="0" eb="1">
      <t>シャ</t>
    </rPh>
    <phoneticPr fontId="18"/>
  </si>
  <si>
    <t>出荷割合（数量ベース）</t>
    <rPh sb="0" eb="2">
      <t>シュッカ</t>
    </rPh>
    <rPh sb="2" eb="4">
      <t>ワリアイ</t>
    </rPh>
    <rPh sb="5" eb="7">
      <t>スウリョウ</t>
    </rPh>
    <phoneticPr fontId="18"/>
  </si>
  <si>
    <t>割</t>
    <rPh sb="0" eb="1">
      <t>ワリ</t>
    </rPh>
    <phoneticPr fontId="18"/>
  </si>
  <si>
    <t>製材能力について</t>
    <rPh sb="0" eb="2">
      <t>セイザイ</t>
    </rPh>
    <rPh sb="2" eb="4">
      <t>ノウリョク</t>
    </rPh>
    <phoneticPr fontId="18"/>
  </si>
  <si>
    <t>木材乾燥機について</t>
    <rPh sb="0" eb="2">
      <t>モクザイ</t>
    </rPh>
    <rPh sb="2" eb="5">
      <t>カンソウキ</t>
    </rPh>
    <phoneticPr fontId="18"/>
  </si>
  <si>
    <t>クリーンウッド法に基づく
木材関連事業者の登録</t>
    <rPh sb="7" eb="8">
      <t>ホウ</t>
    </rPh>
    <rPh sb="9" eb="10">
      <t>モト</t>
    </rPh>
    <rPh sb="13" eb="15">
      <t>モクザイ</t>
    </rPh>
    <rPh sb="15" eb="17">
      <t>カンレン</t>
    </rPh>
    <rPh sb="17" eb="19">
      <t>ジギョウ</t>
    </rPh>
    <rPh sb="19" eb="20">
      <t>シャ</t>
    </rPh>
    <rPh sb="21" eb="23">
      <t>トウロク</t>
    </rPh>
    <phoneticPr fontId="18"/>
  </si>
  <si>
    <t>過去１年間に製材機の増強（増設）を</t>
    <rPh sb="0" eb="2">
      <t>カコ</t>
    </rPh>
    <rPh sb="3" eb="5">
      <t>ネンカン</t>
    </rPh>
    <rPh sb="6" eb="8">
      <t>セイザイ</t>
    </rPh>
    <rPh sb="8" eb="9">
      <t>キ</t>
    </rPh>
    <rPh sb="10" eb="12">
      <t>ゾウキョウ</t>
    </rPh>
    <rPh sb="13" eb="15">
      <t>ゾウセツ</t>
    </rPh>
    <phoneticPr fontId="18"/>
  </si>
  <si>
    <t>した</t>
    <phoneticPr fontId="18"/>
  </si>
  <si>
    <t>していない</t>
    <phoneticPr fontId="18"/>
  </si>
  <si>
    <t>今後製材機の増強（増設）を予定</t>
    <rPh sb="0" eb="2">
      <t>コンゴ</t>
    </rPh>
    <rPh sb="2" eb="4">
      <t>セイザイ</t>
    </rPh>
    <rPh sb="4" eb="5">
      <t>キ</t>
    </rPh>
    <rPh sb="6" eb="8">
      <t>ゾウキョウ</t>
    </rPh>
    <rPh sb="9" eb="11">
      <t>ゾウセツ</t>
    </rPh>
    <rPh sb="13" eb="15">
      <t>ヨテイ</t>
    </rPh>
    <phoneticPr fontId="18"/>
  </si>
  <si>
    <t>あり</t>
    <phoneticPr fontId="18"/>
  </si>
  <si>
    <t>なし</t>
    <phoneticPr fontId="18"/>
  </si>
  <si>
    <t>未定</t>
    <rPh sb="0" eb="2">
      <t>ミテイ</t>
    </rPh>
    <phoneticPr fontId="18"/>
  </si>
  <si>
    <t>導入（増設）を検討中</t>
    <rPh sb="0" eb="2">
      <t>ドウニュウ</t>
    </rPh>
    <rPh sb="3" eb="5">
      <t>ゾウセツ</t>
    </rPh>
    <rPh sb="7" eb="10">
      <t>ケントウチュウ</t>
    </rPh>
    <phoneticPr fontId="18"/>
  </si>
  <si>
    <t>台</t>
    <rPh sb="0" eb="1">
      <t>ダイ</t>
    </rPh>
    <phoneticPr fontId="18"/>
  </si>
  <si>
    <t>導入済</t>
    <rPh sb="0" eb="2">
      <t>ドウニュウ</t>
    </rPh>
    <rPh sb="2" eb="3">
      <t>ズ</t>
    </rPh>
    <phoneticPr fontId="18"/>
  </si>
  <si>
    <t>登録済み</t>
    <rPh sb="0" eb="2">
      <t>トウロク</t>
    </rPh>
    <rPh sb="2" eb="3">
      <t>ズ</t>
    </rPh>
    <phoneticPr fontId="18"/>
  </si>
  <si>
    <t>登録予定</t>
    <rPh sb="0" eb="2">
      <t>トウロク</t>
    </rPh>
    <rPh sb="2" eb="4">
      <t>ヨテイ</t>
    </rPh>
    <phoneticPr fontId="18"/>
  </si>
  <si>
    <t>登録しない</t>
    <rPh sb="0" eb="2">
      <t>トウロク</t>
    </rPh>
    <phoneticPr fontId="18"/>
  </si>
  <si>
    <t>取得済み</t>
    <rPh sb="0" eb="2">
      <t>シュトク</t>
    </rPh>
    <rPh sb="2" eb="3">
      <t>ズ</t>
    </rPh>
    <phoneticPr fontId="18"/>
  </si>
  <si>
    <t>取得予定</t>
    <rPh sb="0" eb="2">
      <t>シュトク</t>
    </rPh>
    <rPh sb="2" eb="4">
      <t>ヨテイ</t>
    </rPh>
    <phoneticPr fontId="18"/>
  </si>
  <si>
    <t>取得しない</t>
    <rPh sb="0" eb="2">
      <t>シュトク</t>
    </rPh>
    <phoneticPr fontId="18"/>
  </si>
  <si>
    <t>生産事業体番号</t>
    <rPh sb="0" eb="2">
      <t>セイサン</t>
    </rPh>
    <rPh sb="2" eb="5">
      <t>ジギョウタイ</t>
    </rPh>
    <rPh sb="5" eb="7">
      <t>バンゴウ</t>
    </rPh>
    <phoneticPr fontId="18"/>
  </si>
  <si>
    <t>名称</t>
    <rPh sb="0" eb="2">
      <t>メイショウ</t>
    </rPh>
    <phoneticPr fontId="18"/>
  </si>
  <si>
    <t>報告日</t>
    <phoneticPr fontId="18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</si>
  <si>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</si>
  <si>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京都市内産木材出荷台帳</t>
    <rPh sb="2" eb="4">
      <t>シナイ</t>
    </rPh>
    <rPh sb="4" eb="5">
      <t>サン</t>
    </rPh>
    <rPh sb="5" eb="7">
      <t>モクザイ</t>
    </rPh>
    <phoneticPr fontId="18"/>
  </si>
  <si>
    <t>※網掛け箇所のみ御入力ください。合計欄（白いセル）は自動で計算されます。
※京都市内産木材全ての仕入量を入力してください。
※行が足りない場合は左の＋をクリックして折り畳まれた行を表示させてください。
※合計が実績報告書にも自動で反映されます。</t>
    <rPh sb="1" eb="3">
      <t>アミカ</t>
    </rPh>
    <rPh sb="4" eb="6">
      <t>カショ</t>
    </rPh>
    <rPh sb="8" eb="9">
      <t>ゴ</t>
    </rPh>
    <rPh sb="9" eb="11">
      <t>ニュウリョク</t>
    </rPh>
    <rPh sb="16" eb="18">
      <t>ゴウケイ</t>
    </rPh>
    <rPh sb="18" eb="19">
      <t>ラン</t>
    </rPh>
    <rPh sb="20" eb="21">
      <t>シロ</t>
    </rPh>
    <rPh sb="26" eb="28">
      <t>ジドウ</t>
    </rPh>
    <rPh sb="29" eb="31">
      <t>ケイサン</t>
    </rPh>
    <rPh sb="48" eb="50">
      <t>シイ</t>
    </rPh>
    <rPh sb="63" eb="64">
      <t>ギョウ</t>
    </rPh>
    <rPh sb="65" eb="66">
      <t>タ</t>
    </rPh>
    <rPh sb="69" eb="71">
      <t>バアイ</t>
    </rPh>
    <rPh sb="72" eb="73">
      <t>ヒダリ</t>
    </rPh>
    <rPh sb="82" eb="83">
      <t>オ</t>
    </rPh>
    <rPh sb="84" eb="85">
      <t>タタ</t>
    </rPh>
    <rPh sb="88" eb="89">
      <t>ギョウ</t>
    </rPh>
    <rPh sb="90" eb="92">
      <t>ヒョウジ</t>
    </rPh>
    <rPh sb="102" eb="104">
      <t>ゴウケイ</t>
    </rPh>
    <rPh sb="105" eb="107">
      <t>ジッセキ</t>
    </rPh>
    <rPh sb="107" eb="110">
      <t>ホウコクショ</t>
    </rPh>
    <rPh sb="112" eb="114">
      <t>ジドウ</t>
    </rPh>
    <rPh sb="115" eb="117">
      <t>ハンエイ</t>
    </rPh>
    <phoneticPr fontId="18"/>
  </si>
  <si>
    <t>※網掛け箇所に御入力ください。合計欄（白いセル）は自動で計算されます。
※京都市内産木材全ての出荷量を入力してください。
※行が足りない場合は左の＋をクリックして折り畳まれた行を表示させてください。
※合計が実績報告書にも自動で反映されます。</t>
    <rPh sb="8" eb="10">
      <t>ニュウリョク</t>
    </rPh>
    <rPh sb="15" eb="17">
      <t>ゴウケイ</t>
    </rPh>
    <rPh sb="17" eb="18">
      <t>ラン</t>
    </rPh>
    <rPh sb="19" eb="20">
      <t>シロ</t>
    </rPh>
    <rPh sb="25" eb="27">
      <t>ジドウ</t>
    </rPh>
    <rPh sb="28" eb="30">
      <t>ケイサン</t>
    </rPh>
    <rPh sb="37" eb="41">
      <t>キョウトシナイ</t>
    </rPh>
    <rPh sb="41" eb="42">
      <t>サン</t>
    </rPh>
    <rPh sb="42" eb="44">
      <t>モクザイ</t>
    </rPh>
    <rPh sb="44" eb="45">
      <t>スベ</t>
    </rPh>
    <rPh sb="47" eb="49">
      <t>シュッカ</t>
    </rPh>
    <rPh sb="49" eb="50">
      <t>リョウ</t>
    </rPh>
    <rPh sb="51" eb="53">
      <t>ニュウリョク</t>
    </rPh>
    <rPh sb="62" eb="63">
      <t>ギョウ</t>
    </rPh>
    <rPh sb="64" eb="65">
      <t>タ</t>
    </rPh>
    <rPh sb="68" eb="70">
      <t>バアイ</t>
    </rPh>
    <rPh sb="71" eb="72">
      <t>ヒダリ</t>
    </rPh>
    <rPh sb="81" eb="82">
      <t>オ</t>
    </rPh>
    <rPh sb="83" eb="84">
      <t>タタ</t>
    </rPh>
    <rPh sb="87" eb="88">
      <t>ギョウ</t>
    </rPh>
    <rPh sb="89" eb="91">
      <t>ヒョウジ</t>
    </rPh>
    <phoneticPr fontId="18"/>
  </si>
  <si>
    <t>m3</t>
    <phoneticPr fontId="18"/>
  </si>
  <si>
    <t>　うち合法確認</t>
    <rPh sb="3" eb="5">
      <t>ゴウホウ</t>
    </rPh>
    <rPh sb="5" eb="7">
      <t>カクニン</t>
    </rPh>
    <phoneticPr fontId="18"/>
  </si>
  <si>
    <r>
      <t xml:space="preserve">令和７年度下半期「みやこ杣木」出荷実績報告書
</t>
    </r>
    <r>
      <rPr>
        <b/>
        <sz val="12"/>
        <color rgb="FFFF0000"/>
        <rFont val="ＭＳ Ｐ明朝"/>
        <family val="1"/>
        <charset val="128"/>
      </rPr>
      <t>※網掛け箇所のみ御入力ください。白いセルは８号様式、９号様式の入力が反映されます。</t>
    </r>
    <rPh sb="0" eb="2">
      <t>レイワ</t>
    </rPh>
    <rPh sb="3" eb="5">
      <t>ネンド</t>
    </rPh>
    <rPh sb="5" eb="8">
      <t>シモハンキ</t>
    </rPh>
    <rPh sb="12" eb="14">
      <t>ソマギ</t>
    </rPh>
    <rPh sb="15" eb="17">
      <t>シュッカ</t>
    </rPh>
    <rPh sb="17" eb="19">
      <t>ジッセキ</t>
    </rPh>
    <rPh sb="19" eb="22">
      <t>ホウコクショ</t>
    </rPh>
    <rPh sb="32" eb="34">
      <t>ニュウリョク</t>
    </rPh>
    <rPh sb="39" eb="40">
      <t>シロ</t>
    </rPh>
    <rPh sb="45" eb="46">
      <t>ゴウ</t>
    </rPh>
    <rPh sb="46" eb="48">
      <t>ヨウシキ</t>
    </rPh>
    <rPh sb="50" eb="51">
      <t>ゴウ</t>
    </rPh>
    <rPh sb="51" eb="53">
      <t>ヨウシキ</t>
    </rPh>
    <rPh sb="54" eb="56">
      <t>ニュウリョク</t>
    </rPh>
    <rPh sb="57" eb="59">
      <t>ハンエイ</t>
    </rPh>
    <phoneticPr fontId="18"/>
  </si>
  <si>
    <r>
      <t>令和７年１０月１日～令和８年３月末日の期間における</t>
    </r>
    <r>
      <rPr>
        <b/>
        <sz val="16"/>
        <color theme="1"/>
        <rFont val="ＭＳ Ｐ明朝"/>
        <family val="1"/>
        <charset val="128"/>
      </rPr>
      <t>京都市内産木材</t>
    </r>
    <r>
      <rPr>
        <b/>
        <u/>
        <sz val="12"/>
        <color theme="1"/>
        <rFont val="ＭＳ Ｐ明朝"/>
        <family val="1"/>
        <charset val="128"/>
      </rPr>
      <t>全ての仕入量・出荷量</t>
    </r>
    <r>
      <rPr>
        <sz val="12"/>
        <color theme="1"/>
        <rFont val="ＭＳ Ｐ明朝"/>
        <family val="1"/>
        <charset val="128"/>
      </rPr>
      <t>を記載してください。　　　※回答内容については後日詳細を伺う場合もございます。</t>
    </r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6" eb="18">
      <t>マツジツ</t>
    </rPh>
    <rPh sb="19" eb="21">
      <t>キカン</t>
    </rPh>
    <rPh sb="25" eb="27">
      <t>キョウト</t>
    </rPh>
    <rPh sb="27" eb="29">
      <t>シナイ</t>
    </rPh>
    <rPh sb="29" eb="30">
      <t>サン</t>
    </rPh>
    <rPh sb="30" eb="32">
      <t>モクザイ</t>
    </rPh>
    <rPh sb="32" eb="33">
      <t>スベ</t>
    </rPh>
    <rPh sb="35" eb="37">
      <t>シイ</t>
    </rPh>
    <rPh sb="37" eb="38">
      <t>リョウ</t>
    </rPh>
    <rPh sb="39" eb="41">
      <t>シュッカ</t>
    </rPh>
    <rPh sb="41" eb="42">
      <t>リョウ</t>
    </rPh>
    <rPh sb="43" eb="45">
      <t>キサイ</t>
    </rPh>
    <rPh sb="56" eb="58">
      <t>カイトウ</t>
    </rPh>
    <rPh sb="58" eb="60">
      <t>ナイヨウ</t>
    </rPh>
    <rPh sb="65" eb="67">
      <t>ゴジツ</t>
    </rPh>
    <rPh sb="67" eb="69">
      <t>ショウサイ</t>
    </rPh>
    <rPh sb="70" eb="71">
      <t>ウカガ</t>
    </rPh>
    <rPh sb="72" eb="74">
      <t>バアイ</t>
    </rPh>
    <phoneticPr fontId="18"/>
  </si>
  <si>
    <r>
      <t>※　</t>
    </r>
    <r>
      <rPr>
        <b/>
        <u/>
        <sz val="12"/>
        <color theme="1"/>
        <rFont val="ＭＳ Ｐ明朝"/>
        <family val="1"/>
        <charset val="128"/>
      </rPr>
      <t>回答期限　令和８年６月１２日（金曜日）　京都市域産材供給協会必着</t>
    </r>
    <rPh sb="2" eb="4">
      <t>カイトウ</t>
    </rPh>
    <rPh sb="4" eb="6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20">
      <t>キンヨウビ</t>
    </rPh>
    <rPh sb="22" eb="25">
      <t>キョウトシ</t>
    </rPh>
    <rPh sb="25" eb="26">
      <t>イキ</t>
    </rPh>
    <rPh sb="26" eb="27">
      <t>サン</t>
    </rPh>
    <rPh sb="27" eb="28">
      <t>ザイ</t>
    </rPh>
    <rPh sb="28" eb="30">
      <t>キョウキュウ</t>
    </rPh>
    <rPh sb="30" eb="32">
      <t>キョウカイ</t>
    </rPh>
    <rPh sb="32" eb="34">
      <t>ヒッチャク</t>
    </rPh>
    <phoneticPr fontId="18"/>
  </si>
  <si>
    <t>JAS認証</t>
    <rPh sb="3" eb="5">
      <t>ニンショウ</t>
    </rPh>
    <phoneticPr fontId="18"/>
  </si>
  <si>
    <t>導入（増設）予定なし</t>
    <rPh sb="0" eb="2">
      <t>ドウニュウ</t>
    </rPh>
    <rPh sb="3" eb="5">
      <t>ゾウセツ</t>
    </rPh>
    <rPh sb="6" eb="8">
      <t>ヨテイ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</si>
</sst>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,##0.0000_ "/>
    <numFmt numFmtId="178" formatCode="#,##0_ "/>
    <numFmt numFmtId="179" formatCode="0_ "/>
  </numFmts>
  <fonts count="31" x14ac:knownFonts="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明朝"/>
      <family val="2"/>
      <charset val="128"/>
    </font>
    <font>
      <b/>
      <sz val="13"/>
      <color theme="3"/>
      <name val="ＭＳ Ｐ明朝"/>
      <family val="2"/>
      <charset val="128"/>
    </font>
    <font>
      <b/>
      <sz val="11"/>
      <color theme="3"/>
      <name val="ＭＳ Ｐ明朝"/>
      <family val="2"/>
      <charset val="128"/>
    </font>
    <font>
      <sz val="11"/>
      <color rgb="FF006100"/>
      <name val="ＭＳ Ｐ明朝"/>
      <family val="2"/>
      <charset val="128"/>
    </font>
    <font>
      <sz val="11"/>
      <color rgb="FF9C0006"/>
      <name val="ＭＳ Ｐ明朝"/>
      <family val="2"/>
      <charset val="128"/>
    </font>
    <font>
      <sz val="11"/>
      <color rgb="FF9C6500"/>
      <name val="ＭＳ Ｐ明朝"/>
      <family val="2"/>
      <charset val="128"/>
    </font>
    <font>
      <sz val="11"/>
      <color rgb="FF3F3F76"/>
      <name val="ＭＳ Ｐ明朝"/>
      <family val="2"/>
      <charset val="128"/>
    </font>
    <font>
      <b/>
      <sz val="11"/>
      <color rgb="FF3F3F3F"/>
      <name val="ＭＳ Ｐ明朝"/>
      <family val="2"/>
      <charset val="128"/>
    </font>
    <font>
      <b/>
      <sz val="11"/>
      <color rgb="FFFA7D00"/>
      <name val="ＭＳ Ｐ明朝"/>
      <family val="2"/>
      <charset val="128"/>
    </font>
    <font>
      <sz val="11"/>
      <color rgb="FFFA7D00"/>
      <name val="ＭＳ Ｐ明朝"/>
      <family val="2"/>
      <charset val="128"/>
    </font>
    <font>
      <b/>
      <sz val="11"/>
      <color theme="0"/>
      <name val="ＭＳ Ｐ明朝"/>
      <family val="2"/>
      <charset val="128"/>
    </font>
    <font>
      <sz val="11"/>
      <color rgb="FFFF0000"/>
      <name val="ＭＳ Ｐ明朝"/>
      <family val="2"/>
      <charset val="128"/>
    </font>
    <font>
      <i/>
      <sz val="11"/>
      <color rgb="FF7F7F7F"/>
      <name val="ＭＳ Ｐ明朝"/>
      <family val="2"/>
      <charset val="128"/>
    </font>
    <font>
      <b/>
      <sz val="11"/>
      <color theme="1"/>
      <name val="ＭＳ Ｐ明朝"/>
      <family val="2"/>
      <charset val="128"/>
    </font>
    <font>
      <sz val="11"/>
      <color theme="0"/>
      <name val="ＭＳ Ｐ明朝"/>
      <family val="2"/>
      <charset val="128"/>
    </font>
    <font>
      <sz val="6"/>
      <name val="ＭＳ Ｐ明朝"/>
      <family val="2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45" xfId="0" applyFont="1" applyBorder="1">
      <alignment vertical="center"/>
    </xf>
    <xf numFmtId="0" fontId="20" fillId="0" borderId="47" xfId="0" applyFont="1" applyBorder="1">
      <alignment vertical="center"/>
    </xf>
    <xf numFmtId="0" fontId="20" fillId="0" borderId="47" xfId="0" applyFont="1" applyBorder="1" applyAlignment="1">
      <alignment vertical="center" shrinkToFit="1"/>
    </xf>
    <xf numFmtId="0" fontId="20" fillId="0" borderId="28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0" fillId="0" borderId="55" xfId="0" applyFont="1" applyBorder="1">
      <alignment vertical="center"/>
    </xf>
    <xf numFmtId="0" fontId="20" fillId="0" borderId="26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177" fontId="21" fillId="0" borderId="43" xfId="0" applyNumberFormat="1" applyFont="1" applyBorder="1" applyAlignment="1">
      <alignment horizontal="right" vertical="center"/>
    </xf>
    <xf numFmtId="177" fontId="21" fillId="0" borderId="51" xfId="0" applyNumberFormat="1" applyFont="1" applyBorder="1" applyAlignment="1">
      <alignment horizontal="right" vertical="center"/>
    </xf>
    <xf numFmtId="177" fontId="21" fillId="0" borderId="36" xfId="0" applyNumberFormat="1" applyFont="1" applyBorder="1" applyAlignment="1">
      <alignment horizontal="right" vertical="center"/>
    </xf>
    <xf numFmtId="177" fontId="21" fillId="0" borderId="33" xfId="0" applyNumberFormat="1" applyFont="1" applyBorder="1" applyAlignment="1">
      <alignment horizontal="right" vertical="center"/>
    </xf>
    <xf numFmtId="177" fontId="21" fillId="0" borderId="20" xfId="0" applyNumberFormat="1" applyFont="1" applyBorder="1" applyAlignment="1">
      <alignment horizontal="left" vertical="center"/>
    </xf>
    <xf numFmtId="177" fontId="21" fillId="0" borderId="34" xfId="0" applyNumberFormat="1" applyFont="1" applyBorder="1" applyAlignment="1">
      <alignment horizontal="left" vertical="center"/>
    </xf>
    <xf numFmtId="177" fontId="21" fillId="0" borderId="46" xfId="0" applyNumberFormat="1" applyFont="1" applyBorder="1" applyAlignment="1">
      <alignment horizontal="right" vertical="center"/>
    </xf>
    <xf numFmtId="179" fontId="21" fillId="0" borderId="46" xfId="0" applyNumberFormat="1" applyFont="1" applyBorder="1" applyAlignment="1">
      <alignment horizontal="right" vertical="center"/>
    </xf>
    <xf numFmtId="179" fontId="21" fillId="0" borderId="47" xfId="0" applyNumberFormat="1" applyFont="1" applyBorder="1" applyAlignment="1">
      <alignment horizontal="right" vertical="center"/>
    </xf>
    <xf numFmtId="177" fontId="21" fillId="0" borderId="26" xfId="0" applyNumberFormat="1" applyFont="1" applyBorder="1" applyAlignment="1">
      <alignment horizontal="left" vertical="center"/>
    </xf>
    <xf numFmtId="0" fontId="21" fillId="33" borderId="53" xfId="0" applyFont="1" applyFill="1" applyBorder="1" applyAlignment="1">
      <alignment horizontal="center" vertical="center"/>
    </xf>
    <xf numFmtId="0" fontId="21" fillId="33" borderId="48" xfId="0" applyFont="1" applyFill="1" applyBorder="1" applyAlignment="1">
      <alignment horizontal="center" vertical="center"/>
    </xf>
    <xf numFmtId="0" fontId="21" fillId="33" borderId="44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1" fillId="0" borderId="38" xfId="0" applyFont="1" applyBorder="1" applyAlignment="1">
      <alignment vertical="center" shrinkToFit="1"/>
    </xf>
    <xf numFmtId="0" fontId="20" fillId="33" borderId="46" xfId="0" applyFont="1" applyFill="1" applyBorder="1">
      <alignment vertical="center"/>
    </xf>
    <xf numFmtId="0" fontId="20" fillId="33" borderId="43" xfId="0" applyFont="1" applyFill="1" applyBorder="1">
      <alignment vertical="center"/>
    </xf>
    <xf numFmtId="0" fontId="21" fillId="33" borderId="37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177" fontId="24" fillId="0" borderId="16" xfId="0" applyNumberFormat="1" applyFont="1" applyBorder="1" applyAlignment="1">
      <alignment horizontal="left" vertical="center"/>
    </xf>
    <xf numFmtId="177" fontId="24" fillId="0" borderId="34" xfId="0" applyNumberFormat="1" applyFont="1" applyBorder="1" applyAlignment="1">
      <alignment horizontal="left" vertical="center"/>
    </xf>
    <xf numFmtId="178" fontId="24" fillId="0" borderId="32" xfId="0" applyNumberFormat="1" applyFont="1" applyBorder="1">
      <alignment vertical="center"/>
    </xf>
    <xf numFmtId="178" fontId="24" fillId="0" borderId="33" xfId="0" applyNumberFormat="1" applyFont="1" applyBorder="1">
      <alignment vertical="center"/>
    </xf>
    <xf numFmtId="177" fontId="24" fillId="0" borderId="36" xfId="0" applyNumberFormat="1" applyFont="1" applyBorder="1">
      <alignment vertical="center"/>
    </xf>
    <xf numFmtId="178" fontId="24" fillId="0" borderId="22" xfId="0" applyNumberFormat="1" applyFont="1" applyBorder="1">
      <alignment vertical="center"/>
    </xf>
    <xf numFmtId="178" fontId="24" fillId="0" borderId="28" xfId="0" applyNumberFormat="1" applyFont="1" applyBorder="1">
      <alignment vertical="center"/>
    </xf>
    <xf numFmtId="177" fontId="24" fillId="0" borderId="17" xfId="0" applyNumberFormat="1" applyFont="1" applyBorder="1" applyAlignment="1">
      <alignment horizontal="left" vertical="center"/>
    </xf>
    <xf numFmtId="177" fontId="24" fillId="0" borderId="64" xfId="0" applyNumberFormat="1" applyFont="1" applyBorder="1" applyAlignment="1">
      <alignment horizontal="left" vertical="top" wrapText="1"/>
    </xf>
    <xf numFmtId="177" fontId="22" fillId="0" borderId="65" xfId="0" applyNumberFormat="1" applyFont="1" applyBorder="1" applyAlignment="1">
      <alignment horizontal="justify" vertical="top" wrapText="1"/>
    </xf>
    <xf numFmtId="178" fontId="24" fillId="0" borderId="37" xfId="0" applyNumberFormat="1" applyFont="1" applyBorder="1">
      <alignment vertical="center"/>
    </xf>
    <xf numFmtId="178" fontId="21" fillId="0" borderId="46" xfId="0" applyNumberFormat="1" applyFont="1" applyBorder="1" applyAlignment="1">
      <alignment horizontal="right" vertical="center"/>
    </xf>
    <xf numFmtId="177" fontId="21" fillId="0" borderId="47" xfId="0" applyNumberFormat="1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 wrapText="1"/>
    </xf>
    <xf numFmtId="176" fontId="22" fillId="33" borderId="12" xfId="0" applyNumberFormat="1" applyFont="1" applyFill="1" applyBorder="1" applyAlignment="1">
      <alignment horizontal="justify" vertical="top" wrapText="1"/>
    </xf>
    <xf numFmtId="0" fontId="22" fillId="33" borderId="13" xfId="0" applyFont="1" applyFill="1" applyBorder="1" applyAlignment="1">
      <alignment horizontal="justify" vertical="top" wrapText="1"/>
    </xf>
    <xf numFmtId="177" fontId="22" fillId="33" borderId="18" xfId="0" applyNumberFormat="1" applyFont="1" applyFill="1" applyBorder="1" applyAlignment="1">
      <alignment horizontal="right" vertical="top" wrapText="1"/>
    </xf>
    <xf numFmtId="177" fontId="22" fillId="33" borderId="23" xfId="0" applyNumberFormat="1" applyFont="1" applyFill="1" applyBorder="1" applyAlignment="1">
      <alignment horizontal="right" vertical="top" wrapText="1"/>
    </xf>
    <xf numFmtId="177" fontId="22" fillId="33" borderId="29" xfId="0" applyNumberFormat="1" applyFont="1" applyFill="1" applyBorder="1" applyAlignment="1">
      <alignment horizontal="right" vertical="top" wrapText="1"/>
    </xf>
    <xf numFmtId="176" fontId="24" fillId="33" borderId="12" xfId="0" applyNumberFormat="1" applyFont="1" applyFill="1" applyBorder="1" applyAlignment="1">
      <alignment horizontal="justify" vertical="top" wrapText="1"/>
    </xf>
    <xf numFmtId="0" fontId="24" fillId="33" borderId="13" xfId="0" applyFont="1" applyFill="1" applyBorder="1" applyAlignment="1">
      <alignment horizontal="justify" vertical="top" wrapText="1"/>
    </xf>
    <xf numFmtId="177" fontId="24" fillId="33" borderId="18" xfId="0" applyNumberFormat="1" applyFont="1" applyFill="1" applyBorder="1" applyAlignment="1">
      <alignment horizontal="right" vertical="top" wrapText="1"/>
    </xf>
    <xf numFmtId="177" fontId="24" fillId="33" borderId="23" xfId="0" applyNumberFormat="1" applyFont="1" applyFill="1" applyBorder="1" applyAlignment="1">
      <alignment horizontal="right" vertical="top" wrapText="1"/>
    </xf>
    <xf numFmtId="0" fontId="24" fillId="33" borderId="18" xfId="0" applyFont="1" applyFill="1" applyBorder="1" applyAlignment="1">
      <alignment horizontal="center" vertical="top" wrapText="1"/>
    </xf>
    <xf numFmtId="0" fontId="24" fillId="33" borderId="11" xfId="0" applyFont="1" applyFill="1" applyBorder="1" applyAlignment="1">
      <alignment horizontal="center" vertical="top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31" xfId="0" applyBorder="1">
      <alignment vertical="center"/>
    </xf>
    <xf numFmtId="0" fontId="21" fillId="0" borderId="49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177" fontId="21" fillId="0" borderId="43" xfId="0" applyNumberFormat="1" applyFont="1" applyBorder="1" applyAlignment="1">
      <alignment horizontal="right" vertical="center"/>
    </xf>
    <xf numFmtId="177" fontId="21" fillId="0" borderId="14" xfId="0" applyNumberFormat="1" applyFont="1" applyBorder="1" applyAlignment="1">
      <alignment horizontal="right" vertical="center"/>
    </xf>
    <xf numFmtId="0" fontId="20" fillId="0" borderId="21" xfId="0" applyFont="1" applyBorder="1">
      <alignment vertical="center"/>
    </xf>
    <xf numFmtId="0" fontId="20" fillId="0" borderId="45" xfId="0" applyFont="1" applyBorder="1">
      <alignment vertical="center"/>
    </xf>
    <xf numFmtId="177" fontId="21" fillId="0" borderId="46" xfId="0" applyNumberFormat="1" applyFont="1" applyBorder="1" applyAlignment="1">
      <alignment horizontal="right" vertical="center"/>
    </xf>
    <xf numFmtId="177" fontId="21" fillId="0" borderId="25" xfId="0" applyNumberFormat="1" applyFont="1" applyBorder="1" applyAlignment="1">
      <alignment horizontal="right" vertical="center"/>
    </xf>
    <xf numFmtId="0" fontId="21" fillId="0" borderId="38" xfId="0" applyFont="1" applyBorder="1" applyAlignment="1">
      <alignment horizontal="center" vertical="center"/>
    </xf>
    <xf numFmtId="178" fontId="21" fillId="0" borderId="36" xfId="0" applyNumberFormat="1" applyFont="1" applyBorder="1" applyAlignment="1">
      <alignment horizontal="right" vertical="center"/>
    </xf>
    <xf numFmtId="178" fontId="21" fillId="0" borderId="35" xfId="0" applyNumberFormat="1" applyFont="1" applyBorder="1" applyAlignment="1">
      <alignment horizontal="righ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6" xfId="0" applyFont="1" applyBorder="1">
      <alignment vertical="center"/>
    </xf>
    <xf numFmtId="0" fontId="21" fillId="33" borderId="56" xfId="0" applyFont="1" applyFill="1" applyBorder="1" applyAlignment="1">
      <alignment horizontal="center" vertical="center"/>
    </xf>
    <xf numFmtId="0" fontId="21" fillId="33" borderId="57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41" xfId="0" applyFont="1" applyBorder="1">
      <alignment vertical="center"/>
    </xf>
    <xf numFmtId="0" fontId="21" fillId="0" borderId="42" xfId="0" applyFont="1" applyBorder="1">
      <alignment vertical="center"/>
    </xf>
    <xf numFmtId="0" fontId="21" fillId="0" borderId="61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33" borderId="46" xfId="0" applyFont="1" applyFill="1" applyBorder="1">
      <alignment vertical="center"/>
    </xf>
    <xf numFmtId="0" fontId="20" fillId="33" borderId="25" xfId="0" applyFont="1" applyFill="1" applyBorder="1">
      <alignment vertical="center"/>
    </xf>
    <xf numFmtId="178" fontId="21" fillId="0" borderId="46" xfId="0" applyNumberFormat="1" applyFont="1" applyBorder="1" applyAlignment="1">
      <alignment horizontal="right" vertical="center"/>
    </xf>
    <xf numFmtId="178" fontId="21" fillId="0" borderId="25" xfId="0" applyNumberFormat="1" applyFont="1" applyBorder="1" applyAlignment="1">
      <alignment horizontal="right" vertical="center"/>
    </xf>
    <xf numFmtId="0" fontId="21" fillId="0" borderId="6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61" xfId="0" applyFont="1" applyBorder="1" applyAlignment="1">
      <alignment vertical="center" textRotation="255"/>
    </xf>
    <xf numFmtId="0" fontId="21" fillId="0" borderId="38" xfId="0" applyFont="1" applyBorder="1" applyAlignment="1">
      <alignment vertical="center" textRotation="255"/>
    </xf>
    <xf numFmtId="0" fontId="21" fillId="0" borderId="61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47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52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33" borderId="53" xfId="0" applyFont="1" applyFill="1" applyBorder="1">
      <alignment vertical="center"/>
    </xf>
    <xf numFmtId="0" fontId="20" fillId="33" borderId="54" xfId="0" applyFont="1" applyFill="1" applyBorder="1">
      <alignment vertical="center"/>
    </xf>
    <xf numFmtId="0" fontId="25" fillId="0" borderId="0" xfId="0" applyFont="1">
      <alignment vertical="center"/>
    </xf>
    <xf numFmtId="0" fontId="20" fillId="0" borderId="46" xfId="0" applyFont="1" applyBorder="1" applyAlignment="1">
      <alignment vertical="center" shrinkToFit="1"/>
    </xf>
    <xf numFmtId="0" fontId="20" fillId="0" borderId="25" xfId="0" applyFont="1" applyBorder="1" applyAlignment="1">
      <alignment vertical="center" shrinkToFit="1"/>
    </xf>
    <xf numFmtId="0" fontId="20" fillId="0" borderId="47" xfId="0" applyFont="1" applyBorder="1" applyAlignment="1">
      <alignment vertical="center" shrinkToFi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5" fillId="33" borderId="0" xfId="0" applyFont="1" applyFill="1" applyAlignment="1">
      <alignment horizontal="right" vertical="center"/>
    </xf>
    <xf numFmtId="0" fontId="21" fillId="33" borderId="38" xfId="0" applyFont="1" applyFill="1" applyBorder="1">
      <alignment vertical="center"/>
    </xf>
    <xf numFmtId="0" fontId="20" fillId="0" borderId="27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vertical="center" shrinkToFit="1"/>
    </xf>
    <xf numFmtId="0" fontId="20" fillId="0" borderId="14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51" xfId="0" applyFont="1" applyBorder="1">
      <alignment vertical="center"/>
    </xf>
    <xf numFmtId="0" fontId="22" fillId="0" borderId="22" xfId="0" applyFont="1" applyBorder="1">
      <alignment vertical="center"/>
    </xf>
    <xf numFmtId="0" fontId="22" fillId="0" borderId="17" xfId="0" applyFont="1" applyBorder="1">
      <alignment vertical="center"/>
    </xf>
    <xf numFmtId="178" fontId="22" fillId="0" borderId="22" xfId="0" applyNumberFormat="1" applyFont="1" applyBorder="1">
      <alignment vertical="center"/>
    </xf>
    <xf numFmtId="178" fontId="22" fillId="0" borderId="27" xfId="0" applyNumberFormat="1" applyFont="1" applyBorder="1">
      <alignment vertical="center"/>
    </xf>
    <xf numFmtId="0" fontId="22" fillId="33" borderId="18" xfId="0" applyFont="1" applyFill="1" applyBorder="1" applyAlignment="1">
      <alignment horizontal="center" vertical="top" wrapText="1"/>
    </xf>
    <xf numFmtId="0" fontId="22" fillId="33" borderId="11" xfId="0" applyFont="1" applyFill="1" applyBorder="1" applyAlignment="1">
      <alignment horizontal="center" vertical="top" wrapText="1"/>
    </xf>
    <xf numFmtId="0" fontId="22" fillId="0" borderId="68" xfId="0" applyFont="1" applyBorder="1">
      <alignment vertical="center"/>
    </xf>
    <xf numFmtId="177" fontId="22" fillId="0" borderId="15" xfId="0" applyNumberFormat="1" applyFont="1" applyBorder="1">
      <alignment vertical="center"/>
    </xf>
    <xf numFmtId="177" fontId="22" fillId="0" borderId="21" xfId="0" applyNumberFormat="1" applyFont="1" applyBorder="1">
      <alignment vertical="center"/>
    </xf>
    <xf numFmtId="177" fontId="22" fillId="0" borderId="30" xfId="0" applyNumberFormat="1" applyFont="1" applyBorder="1">
      <alignment vertical="center"/>
    </xf>
    <xf numFmtId="177" fontId="22" fillId="0" borderId="69" xfId="0" applyNumberFormat="1" applyFont="1" applyBorder="1">
      <alignment vertical="center"/>
    </xf>
    <xf numFmtId="178" fontId="22" fillId="0" borderId="30" xfId="0" applyNumberFormat="1" applyFont="1" applyBorder="1">
      <alignment vertical="center"/>
    </xf>
    <xf numFmtId="178" fontId="22" fillId="0" borderId="69" xfId="0" applyNumberFormat="1" applyFont="1" applyBorder="1">
      <alignment vertical="center"/>
    </xf>
    <xf numFmtId="0" fontId="22" fillId="0" borderId="67" xfId="0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27" xfId="0" applyNumberFormat="1" applyFont="1" applyBorder="1">
      <alignment vertical="center"/>
    </xf>
    <xf numFmtId="0" fontId="22" fillId="0" borderId="0" xfId="0" applyFont="1" applyAlignment="1">
      <alignment horizontal="justify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8" fillId="0" borderId="66" xfId="0" applyFont="1" applyBorder="1" applyAlignment="1">
      <alignment horizontal="left" vertical="center" wrapText="1"/>
    </xf>
    <xf numFmtId="0" fontId="28" fillId="0" borderId="66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24" fillId="0" borderId="0" xfId="0" applyFont="1" applyAlignment="1">
      <alignment horizontal="justify" vertical="center" wrapText="1"/>
    </xf>
    <xf numFmtId="0" fontId="24" fillId="0" borderId="0" xfId="0" applyFont="1">
      <alignment vertical="center"/>
    </xf>
    <xf numFmtId="177" fontId="24" fillId="0" borderId="15" xfId="0" applyNumberFormat="1" applyFont="1" applyBorder="1">
      <alignment vertical="center"/>
    </xf>
    <xf numFmtId="177" fontId="24" fillId="0" borderId="21" xfId="0" applyNumberFormat="1" applyFont="1" applyBorder="1">
      <alignment vertical="center"/>
    </xf>
    <xf numFmtId="178" fontId="24" fillId="0" borderId="15" xfId="0" applyNumberFormat="1" applyFont="1" applyBorder="1">
      <alignment vertical="center"/>
    </xf>
    <xf numFmtId="178" fontId="24" fillId="0" borderId="21" xfId="0" applyNumberFormat="1" applyFont="1" applyBorder="1">
      <alignment vertical="center"/>
    </xf>
    <xf numFmtId="178" fontId="24" fillId="0" borderId="24" xfId="0" applyNumberFormat="1" applyFont="1" applyBorder="1">
      <alignment vertical="center"/>
    </xf>
    <xf numFmtId="178" fontId="24" fillId="0" borderId="25" xfId="0" applyNumberFormat="1" applyFont="1" applyBorder="1">
      <alignment vertical="center"/>
    </xf>
    <xf numFmtId="178" fontId="24" fillId="0" borderId="35" xfId="0" applyNumberFormat="1" applyFont="1" applyBorder="1">
      <alignment vertical="center"/>
    </xf>
    <xf numFmtId="177" fontId="24" fillId="0" borderId="24" xfId="0" applyNumberFormat="1" applyFont="1" applyBorder="1">
      <alignment vertical="center"/>
    </xf>
    <xf numFmtId="177" fontId="24" fillId="0" borderId="25" xfId="0" applyNumberFormat="1" applyFont="1" applyBorder="1">
      <alignment vertical="center"/>
    </xf>
    <xf numFmtId="177" fontId="24" fillId="0" borderId="35" xfId="0" applyNumberFormat="1" applyFont="1" applyBorder="1">
      <alignment vertical="center"/>
    </xf>
    <xf numFmtId="0" fontId="24" fillId="0" borderId="24" xfId="0" applyFont="1" applyBorder="1">
      <alignment vertical="center"/>
    </xf>
    <xf numFmtId="0" fontId="24" fillId="0" borderId="25" xfId="0" applyFont="1" applyBorder="1">
      <alignment vertical="center"/>
    </xf>
    <xf numFmtId="0" fontId="24" fillId="0" borderId="26" xfId="0" applyFont="1" applyBorder="1">
      <alignment vertical="center"/>
    </xf>
    <xf numFmtId="0" fontId="24" fillId="0" borderId="22" xfId="0" applyFont="1" applyBorder="1">
      <alignment vertical="center"/>
    </xf>
    <xf numFmtId="0" fontId="24" fillId="0" borderId="27" xfId="0" applyFont="1" applyBorder="1">
      <alignment vertical="center"/>
    </xf>
    <xf numFmtId="0" fontId="24" fillId="0" borderId="17" xfId="0" applyFont="1" applyBorder="1">
      <alignment vertical="center"/>
    </xf>
    <xf numFmtId="176" fontId="24" fillId="0" borderId="15" xfId="0" applyNumberFormat="1" applyFont="1" applyBorder="1" applyAlignment="1">
      <alignment horizontal="justify" vertical="top" wrapText="1"/>
    </xf>
    <xf numFmtId="176" fontId="24" fillId="0" borderId="21" xfId="0" applyNumberFormat="1" applyFont="1" applyBorder="1" applyAlignment="1">
      <alignment horizontal="justify" vertical="top" wrapText="1"/>
    </xf>
    <xf numFmtId="176" fontId="24" fillId="0" borderId="16" xfId="0" applyNumberFormat="1" applyFont="1" applyBorder="1" applyAlignment="1">
      <alignment horizontal="justify" vertical="top" wrapText="1"/>
    </xf>
    <xf numFmtId="0" fontId="24" fillId="33" borderId="18" xfId="0" applyFont="1" applyFill="1" applyBorder="1" applyAlignment="1">
      <alignment horizontal="center" vertical="top" wrapText="1"/>
    </xf>
    <xf numFmtId="0" fontId="24" fillId="33" borderId="11" xfId="0" applyFont="1" applyFill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top" wrapText="1"/>
    </xf>
    <xf numFmtId="0" fontId="24" fillId="33" borderId="31" xfId="0" applyFont="1" applyFill="1" applyBorder="1" applyAlignment="1">
      <alignment horizontal="center" vertical="top" wrapText="1"/>
    </xf>
    <xf numFmtId="0" fontId="29" fillId="0" borderId="66" xfId="0" applyFont="1" applyBorder="1" applyAlignment="1">
      <alignment horizontal="left" vertical="center" wrapText="1"/>
    </xf>
    <xf numFmtId="0" fontId="29" fillId="0" borderId="66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1668780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1668780</xdr:colOff>
          <xdr:row>27</xdr:row>
          <xdr:rowOff>0</xdr:rowOff>
        </xdr:from>
        <xdr:to>
          <xdr:col>4</xdr:col>
          <xdr:colOff>0</xdr:colOff>
          <xdr:row>28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1668780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1668780</xdr:colOff>
          <xdr:row>27</xdr:row>
          <xdr:rowOff>0</xdr:rowOff>
        </xdr:from>
        <xdr:to>
          <xdr:col>8</xdr:col>
          <xdr:colOff>0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1669100</xdr:colOff>
      <xdr:row>24</xdr:row>
      <xdr:rowOff>0</xdr:rowOff>
    </xdr:from>
    <xdr:ext cx="258155" cy="360526"/>
    <xdr:sp macro="" textlink="">
      <xdr:nvSpPr>
        <xdr:cNvPr id="3101" name="Check Box 29" hidden="1">
          <a:extLst>
            <a:ext uri="{63B3BB69-23CF-44E3-9099-C40C66FF867C}">
              <a14:compatExt xmlns:a14="http://schemas.microsoft.com/office/drawing/2010/main" spid="_x0000_s3101"/>
            </a:ext>
            <a:ext uri="{FF2B5EF4-FFF2-40B4-BE49-F238E27FC236}">
              <a16:creationId xmlns:a16="http://schemas.microsoft.com/office/drawing/2014/main" id="{00000000-0008-0000-0200-00001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1668780</xdr:colOff>
          <xdr:row>24</xdr:row>
          <xdr:rowOff>0</xdr:rowOff>
        </xdr:from>
        <xdr:to>
          <xdr:col>11</xdr:col>
          <xdr:colOff>0</xdr:colOff>
          <xdr:row>25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1668780</xdr:colOff>
          <xdr:row>25</xdr:row>
          <xdr:rowOff>0</xdr:rowOff>
        </xdr:from>
        <xdr:to>
          <xdr:col>11</xdr:col>
          <xdr:colOff>0</xdr:colOff>
          <xdr:row>26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1668780</xdr:colOff>
          <xdr:row>26</xdr:row>
          <xdr:rowOff>0</xdr:rowOff>
        </xdr:from>
        <xdr:to>
          <xdr:col>11</xdr:col>
          <xdr:colOff>0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1668780</xdr:colOff>
          <xdr:row>26</xdr:row>
          <xdr:rowOff>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1668780</xdr:colOff>
          <xdr:row>25</xdr:row>
          <xdr:rowOff>0</xdr:rowOff>
        </xdr:from>
        <xdr:to>
          <xdr:col>8</xdr:col>
          <xdr:colOff>0</xdr:colOff>
          <xdr:row>26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1669100</xdr:colOff>
      <xdr:row>25</xdr:row>
      <xdr:rowOff>0</xdr:rowOff>
    </xdr:from>
    <xdr:ext cx="258155" cy="360526"/>
    <xdr:sp macro="" textlink="">
      <xdr:nvSpPr>
        <xdr:cNvPr id="3107" name="Check Box 35" hidden="1">
          <a:extLst>
            <a:ext uri="{63B3BB69-23CF-44E3-9099-C40C66FF867C}">
              <a14:compatExt xmlns:a14="http://schemas.microsoft.com/office/drawing/2010/main" spid="_x0000_s3107"/>
            </a:ext>
            <a:ext uri="{FF2B5EF4-FFF2-40B4-BE49-F238E27FC236}">
              <a16:creationId xmlns:a16="http://schemas.microsoft.com/office/drawing/2014/main" id="{00000000-0008-0000-0200-00002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1668780</xdr:colOff>
          <xdr:row>26</xdr:row>
          <xdr:rowOff>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28</xdr:row>
      <xdr:rowOff>3476</xdr:rowOff>
    </xdr:from>
    <xdr:to>
      <xdr:col>2</xdr:col>
      <xdr:colOff>0</xdr:colOff>
      <xdr:row>29</xdr:row>
      <xdr:rowOff>1914</xdr:rowOff>
    </xdr:to>
    <xdr:sp macro="" textlink="">
      <xdr:nvSpPr>
        <xdr:cNvPr id="3110" name="Check Box 38" hidden="1">
          <a:extLst>
            <a:ext uri="{63B3BB69-23CF-44E3-9099-C40C66FF867C}">
              <a14:compatExt xmlns:a14="http://schemas.microsoft.com/office/drawing/2010/main" spid="_x0000_s3110"/>
            </a:ext>
            <a:ext uri="{FF2B5EF4-FFF2-40B4-BE49-F238E27FC236}">
              <a16:creationId xmlns:a16="http://schemas.microsoft.com/office/drawing/2014/main" id="{00000000-0008-0000-0200-00002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363681</xdr:rowOff>
    </xdr:from>
    <xdr:to>
      <xdr:col>4</xdr:col>
      <xdr:colOff>2739</xdr:colOff>
      <xdr:row>29</xdr:row>
      <xdr:rowOff>1943</xdr:rowOff>
    </xdr:to>
    <xdr:sp macro="" textlink="">
      <xdr:nvSpPr>
        <xdr:cNvPr id="3115" name="Check Box 43" hidden="1">
          <a:extLst>
            <a:ext uri="{63B3BB69-23CF-44E3-9099-C40C66FF867C}">
              <a14:compatExt xmlns:a14="http://schemas.microsoft.com/office/drawing/2010/main" spid="_x0000_s3115"/>
            </a:ext>
            <a:ext uri="{FF2B5EF4-FFF2-40B4-BE49-F238E27FC236}">
              <a16:creationId xmlns:a16="http://schemas.microsoft.com/office/drawing/2014/main" id="{00000000-0008-0000-0200-00002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</xdr:colOff>
      <xdr:row>27</xdr:row>
      <xdr:rowOff>363681</xdr:rowOff>
    </xdr:from>
    <xdr:to>
      <xdr:col>6</xdr:col>
      <xdr:colOff>1</xdr:colOff>
      <xdr:row>29</xdr:row>
      <xdr:rowOff>1943</xdr:rowOff>
    </xdr:to>
    <xdr:sp macro="" textlink="">
      <xdr:nvSpPr>
        <xdr:cNvPr id="3116" name="Check Box 44" hidden="1">
          <a:extLst>
            <a:ext uri="{63B3BB69-23CF-44E3-9099-C40C66FF867C}">
              <a14:compatExt xmlns:a14="http://schemas.microsoft.com/office/drawing/2010/main" spid="_x0000_s3116"/>
            </a:ext>
            <a:ext uri="{FF2B5EF4-FFF2-40B4-BE49-F238E27FC236}">
              <a16:creationId xmlns:a16="http://schemas.microsoft.com/office/drawing/2014/main" id="{00000000-0008-0000-0200-00002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27</xdr:row>
      <xdr:rowOff>363681</xdr:rowOff>
    </xdr:from>
    <xdr:to>
      <xdr:col>8</xdr:col>
      <xdr:colOff>0</xdr:colOff>
      <xdr:row>29</xdr:row>
      <xdr:rowOff>1943</xdr:rowOff>
    </xdr:to>
    <xdr:sp macro="" textlink="">
      <xdr:nvSpPr>
        <xdr:cNvPr id="3117" name="Check Box 45" hidden="1">
          <a:extLst>
            <a:ext uri="{63B3BB69-23CF-44E3-9099-C40C66FF867C}">
              <a14:compatExt xmlns:a14="http://schemas.microsoft.com/office/drawing/2010/main" spid="_x0000_s3117"/>
            </a:ext>
            <a:ext uri="{FF2B5EF4-FFF2-40B4-BE49-F238E27FC236}">
              <a16:creationId xmlns:a16="http://schemas.microsoft.com/office/drawing/2014/main" id="{00000000-0008-0000-0200-00002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</xdr:colOff>
      <xdr:row>10</xdr:row>
      <xdr:rowOff>1</xdr:rowOff>
    </xdr:from>
    <xdr:to>
      <xdr:col>2</xdr:col>
      <xdr:colOff>5014</xdr:colOff>
      <xdr:row>11</xdr:row>
      <xdr:rowOff>1</xdr:rowOff>
    </xdr:to>
    <xdr:sp macro="" textlink="">
      <xdr:nvSpPr>
        <xdr:cNvPr id="3118" name="Check Box 46" hidden="1">
          <a:extLst>
            <a:ext uri="{63B3BB69-23CF-44E3-9099-C40C66FF867C}">
              <a14:compatExt xmlns:a14="http://schemas.microsoft.com/office/drawing/2010/main" spid="_x0000_s3118"/>
            </a:ext>
            <a:ext uri="{FF2B5EF4-FFF2-40B4-BE49-F238E27FC236}">
              <a16:creationId xmlns:a16="http://schemas.microsoft.com/office/drawing/2014/main" id="{00000000-0008-0000-0200-00002E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180975</xdr:rowOff>
    </xdr:from>
    <xdr:to>
      <xdr:col>4</xdr:col>
      <xdr:colOff>5013</xdr:colOff>
      <xdr:row>11</xdr:row>
      <xdr:rowOff>0</xdr:rowOff>
    </xdr:to>
    <xdr:sp macro="" textlink="">
      <xdr:nvSpPr>
        <xdr:cNvPr id="3119" name="Check Box 47" hidden="1">
          <a:extLst>
            <a:ext uri="{63B3BB69-23CF-44E3-9099-C40C66FF867C}">
              <a14:compatExt xmlns:a14="http://schemas.microsoft.com/office/drawing/2010/main" spid="_x0000_s3119"/>
            </a:ext>
            <a:ext uri="{FF2B5EF4-FFF2-40B4-BE49-F238E27FC236}">
              <a16:creationId xmlns:a16="http://schemas.microsoft.com/office/drawing/2014/main" id="{00000000-0008-0000-0200-00002F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5013</xdr:rowOff>
    </xdr:from>
    <xdr:to>
      <xdr:col>2</xdr:col>
      <xdr:colOff>2307</xdr:colOff>
      <xdr:row>12</xdr:row>
      <xdr:rowOff>9524</xdr:rowOff>
    </xdr:to>
    <xdr:sp macro="" textlink="">
      <xdr:nvSpPr>
        <xdr:cNvPr id="3120" name="Check Box 48" hidden="1">
          <a:extLst>
            <a:ext uri="{63B3BB69-23CF-44E3-9099-C40C66FF867C}">
              <a14:compatExt xmlns:a14="http://schemas.microsoft.com/office/drawing/2010/main" spid="_x0000_s3120"/>
            </a:ext>
            <a:ext uri="{FF2B5EF4-FFF2-40B4-BE49-F238E27FC236}">
              <a16:creationId xmlns:a16="http://schemas.microsoft.com/office/drawing/2014/main" id="{00000000-0008-0000-0200-00003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190500</xdr:rowOff>
    </xdr:from>
    <xdr:to>
      <xdr:col>6</xdr:col>
      <xdr:colOff>0</xdr:colOff>
      <xdr:row>11</xdr:row>
      <xdr:rowOff>9525</xdr:rowOff>
    </xdr:to>
    <xdr:sp macro="" textlink="">
      <xdr:nvSpPr>
        <xdr:cNvPr id="3121" name="Check Box 49" hidden="1">
          <a:extLst>
            <a:ext uri="{63B3BB69-23CF-44E3-9099-C40C66FF867C}">
              <a14:compatExt xmlns:a14="http://schemas.microsoft.com/office/drawing/2010/main" spid="_x0000_s3121"/>
            </a:ext>
            <a:ext uri="{FF2B5EF4-FFF2-40B4-BE49-F238E27FC236}">
              <a16:creationId xmlns:a16="http://schemas.microsoft.com/office/drawing/2014/main" id="{00000000-0008-0000-0200-00003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</xdr:row>
      <xdr:rowOff>5013</xdr:rowOff>
    </xdr:from>
    <xdr:to>
      <xdr:col>8</xdr:col>
      <xdr:colOff>1</xdr:colOff>
      <xdr:row>11</xdr:row>
      <xdr:rowOff>0</xdr:rowOff>
    </xdr:to>
    <xdr:sp macro="" textlink="">
      <xdr:nvSpPr>
        <xdr:cNvPr id="3122" name="Check Box 50" hidden="1">
          <a:extLst>
            <a:ext uri="{63B3BB69-23CF-44E3-9099-C40C66FF867C}">
              <a14:compatExt xmlns:a14="http://schemas.microsoft.com/office/drawing/2010/main" spid="_x0000_s3122"/>
            </a:ext>
            <a:ext uri="{FF2B5EF4-FFF2-40B4-BE49-F238E27FC236}">
              <a16:creationId xmlns:a16="http://schemas.microsoft.com/office/drawing/2014/main" id="{00000000-0008-0000-0200-00003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</xdr:row>
      <xdr:rowOff>180975</xdr:rowOff>
    </xdr:from>
    <xdr:to>
      <xdr:col>11</xdr:col>
      <xdr:colOff>2309</xdr:colOff>
      <xdr:row>11</xdr:row>
      <xdr:rowOff>0</xdr:rowOff>
    </xdr:to>
    <xdr:sp macro="" textlink="">
      <xdr:nvSpPr>
        <xdr:cNvPr id="3123" name="Check Box 51" hidden="1">
          <a:extLst>
            <a:ext uri="{63B3BB69-23CF-44E3-9099-C40C66FF867C}">
              <a14:compatExt xmlns:a14="http://schemas.microsoft.com/office/drawing/2010/main" spid="_x0000_s3123"/>
            </a:ext>
            <a:ext uri="{FF2B5EF4-FFF2-40B4-BE49-F238E27FC236}">
              <a16:creationId xmlns:a16="http://schemas.microsoft.com/office/drawing/2014/main" id="{00000000-0008-0000-0200-00003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6</xdr:col>
      <xdr:colOff>0</xdr:colOff>
      <xdr:row>12</xdr:row>
      <xdr:rowOff>5012</xdr:rowOff>
    </xdr:to>
    <xdr:sp macro="" textlink="">
      <xdr:nvSpPr>
        <xdr:cNvPr id="3124" name="Check Box 52" hidden="1">
          <a:extLst>
            <a:ext uri="{63B3BB69-23CF-44E3-9099-C40C66FF867C}">
              <a14:compatExt xmlns:a14="http://schemas.microsoft.com/office/drawing/2010/main" spid="_x0000_s3124"/>
            </a:ext>
            <a:ext uri="{FF2B5EF4-FFF2-40B4-BE49-F238E27FC236}">
              <a16:creationId xmlns:a16="http://schemas.microsoft.com/office/drawing/2014/main" id="{00000000-0008-0000-0200-00003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0</xdr:colOff>
          <xdr:row>29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3110</xdr:colOff>
          <xdr:row>29</xdr:row>
          <xdr:rowOff>0</xdr:rowOff>
        </xdr:to>
        <xdr:sp macro="" textlink="">
          <xdr:nvSpPr>
            <xdr:cNvPr id="2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861060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861060</xdr:colOff>
          <xdr:row>28</xdr:row>
          <xdr:rowOff>0</xdr:rowOff>
        </xdr:from>
        <xdr:to>
          <xdr:col>8</xdr:col>
          <xdr:colOff>3110</xdr:colOff>
          <xdr:row>29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861060</xdr:colOff>
          <xdr:row>23</xdr:row>
          <xdr:rowOff>365760</xdr:rowOff>
        </xdr:from>
        <xdr:to>
          <xdr:col>8</xdr:col>
          <xdr:colOff>3110</xdr:colOff>
          <xdr:row>25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861060</xdr:colOff>
          <xdr:row>25</xdr:row>
          <xdr:rowOff>0</xdr:rowOff>
        </xdr:from>
        <xdr:to>
          <xdr:col>6</xdr:col>
          <xdr:colOff>3110</xdr:colOff>
          <xdr:row>26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3110</xdr:colOff>
          <xdr:row>11</xdr:row>
          <xdr:rowOff>0</xdr:rowOff>
        </xdr:to>
        <xdr:sp macro="" textlink="">
          <xdr:nvSpPr>
            <xdr:cNvPr id="3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4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5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861060</xdr:colOff>
          <xdr:row>9</xdr:row>
          <xdr:rowOff>182880</xdr:rowOff>
        </xdr:from>
        <xdr:to>
          <xdr:col>6</xdr:col>
          <xdr:colOff>3110</xdr:colOff>
          <xdr:row>11</xdr:row>
          <xdr:rowOff>0</xdr:rowOff>
        </xdr:to>
        <xdr:sp macro="" textlink="">
          <xdr:nvSpPr>
            <xdr:cNvPr id="6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861060</xdr:colOff>
          <xdr:row>11</xdr:row>
          <xdr:rowOff>0</xdr:rowOff>
        </xdr:from>
        <xdr:to>
          <xdr:col>6</xdr:col>
          <xdr:colOff>3110</xdr:colOff>
          <xdr:row>12</xdr:row>
          <xdr:rowOff>0</xdr:rowOff>
        </xdr:to>
        <xdr:sp macro="" textlink="">
          <xdr:nvSpPr>
            <xdr:cNvPr id="7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861060</xdr:colOff>
          <xdr:row>10</xdr:row>
          <xdr:rowOff>0</xdr:rowOff>
        </xdr:from>
        <xdr:to>
          <xdr:col>8</xdr:col>
          <xdr:colOff>7620</xdr:colOff>
          <xdr:row>11</xdr:row>
          <xdr:rowOff>0</xdr:rowOff>
        </xdr:to>
        <xdr:sp macro="" textlink="">
          <xdr:nvSpPr>
            <xdr:cNvPr id="8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182880</xdr:rowOff>
        </xdr:from>
        <xdr:to>
          <xdr:col>11</xdr:col>
          <xdr:colOff>3111</xdr:colOff>
          <xdr:row>11</xdr:row>
          <xdr:rowOff>0</xdr:rowOff>
        </xdr:to>
        <xdr:sp macro="" textlink="">
          <xdr:nvSpPr>
            <xdr:cNvPr id="9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3"/>
  <sheetViews>
    <sheetView showGridLines="0" zoomScaleNormal="100" zoomScalePageLayoutView="55" workbookViewId="0">
      <pane ySplit="5" topLeftCell="A6" activePane="bottomLeft" state="frozen"/>
      <selection pane="bottomLeft" activeCell="K310" sqref="K310"/>
    </sheetView>
  </sheetViews>
  <sheetFormatPr defaultRowHeight="13.2" outlineLevelRow="1" x14ac:dyDescent="0.2"/>
  <cols>
    <col min="1" max="2" width="17.6640625" customWidth="1"/>
    <col min="3" max="3" width="13.77734375" customWidth="1"/>
    <col min="4" max="4" width="3.88671875" bestFit="1" customWidth="1"/>
    <col min="5" max="5" width="13.77734375" customWidth="1"/>
    <col min="6" max="6" width="3.88671875" bestFit="1" customWidth="1"/>
  </cols>
  <sheetData>
    <row r="1" spans="1:6" ht="17.25" customHeight="1" x14ac:dyDescent="0.2">
      <c r="A1" s="147" t="s">
        <v>0</v>
      </c>
      <c r="B1" s="147"/>
      <c r="C1" s="147"/>
      <c r="D1" s="147"/>
      <c r="E1" s="147"/>
      <c r="F1" s="147"/>
    </row>
    <row r="2" spans="1:6" ht="17.25" customHeight="1" x14ac:dyDescent="0.2">
      <c r="A2" s="151" t="s">
        <v>1</v>
      </c>
      <c r="B2" s="151"/>
      <c r="C2" s="151"/>
      <c r="D2" s="151"/>
      <c r="E2" s="151"/>
      <c r="F2" s="151"/>
    </row>
    <row r="3" spans="1:6" ht="17.25" customHeight="1" x14ac:dyDescent="0.2">
      <c r="A3" s="3"/>
      <c r="B3" s="3"/>
      <c r="C3" s="150" t="s">
        <v>47</v>
      </c>
      <c r="D3" s="150"/>
      <c r="E3" s="154" t="str">
        <f>IF(出荷実績報告書!F5="","",出荷実績報告書!F5)</f>
        <v/>
      </c>
      <c r="F3" s="154"/>
    </row>
    <row r="4" spans="1:6" ht="60" customHeight="1" thickBot="1" x14ac:dyDescent="0.25">
      <c r="A4" s="152" t="s">
        <v>86</v>
      </c>
      <c r="B4" s="153"/>
      <c r="C4" s="153"/>
      <c r="D4" s="153"/>
      <c r="E4" s="153"/>
      <c r="F4" s="153"/>
    </row>
    <row r="5" spans="1:6" ht="13.8" thickBot="1" x14ac:dyDescent="0.25">
      <c r="A5" s="4" t="s">
        <v>2</v>
      </c>
      <c r="B5" s="5" t="s">
        <v>3</v>
      </c>
      <c r="C5" s="148" t="s">
        <v>55</v>
      </c>
      <c r="D5" s="149"/>
      <c r="E5" s="148" t="s">
        <v>4</v>
      </c>
      <c r="F5" s="149"/>
    </row>
    <row r="6" spans="1:6" ht="13.8" thickBot="1" x14ac:dyDescent="0.25">
      <c r="A6" s="57"/>
      <c r="B6" s="58"/>
      <c r="C6" s="59"/>
      <c r="D6" s="51" t="str">
        <f t="shared" ref="D6:D211" si="0">IF(B6="","",IF(B6="北山丸太","本","m3"))</f>
        <v/>
      </c>
      <c r="E6" s="135"/>
      <c r="F6" s="136"/>
    </row>
    <row r="7" spans="1:6" ht="13.8" thickBot="1" x14ac:dyDescent="0.25">
      <c r="A7" s="57"/>
      <c r="B7" s="58"/>
      <c r="C7" s="60"/>
      <c r="D7" s="51" t="str">
        <f t="shared" si="0"/>
        <v/>
      </c>
      <c r="E7" s="135"/>
      <c r="F7" s="136"/>
    </row>
    <row r="8" spans="1:6" ht="13.8" thickBot="1" x14ac:dyDescent="0.25">
      <c r="A8" s="57"/>
      <c r="B8" s="58"/>
      <c r="C8" s="60"/>
      <c r="D8" s="51" t="str">
        <f t="shared" si="0"/>
        <v/>
      </c>
      <c r="E8" s="135"/>
      <c r="F8" s="136"/>
    </row>
    <row r="9" spans="1:6" ht="13.8" thickBot="1" x14ac:dyDescent="0.25">
      <c r="A9" s="57"/>
      <c r="B9" s="58"/>
      <c r="C9" s="60"/>
      <c r="D9" s="51" t="str">
        <f t="shared" si="0"/>
        <v/>
      </c>
      <c r="E9" s="135"/>
      <c r="F9" s="136"/>
    </row>
    <row r="10" spans="1:6" ht="13.8" thickBot="1" x14ac:dyDescent="0.25">
      <c r="A10" s="57"/>
      <c r="B10" s="58"/>
      <c r="C10" s="60"/>
      <c r="D10" s="51" t="str">
        <f t="shared" si="0"/>
        <v/>
      </c>
      <c r="E10" s="135"/>
      <c r="F10" s="136"/>
    </row>
    <row r="11" spans="1:6" ht="13.8" thickBot="1" x14ac:dyDescent="0.25">
      <c r="A11" s="57"/>
      <c r="B11" s="58"/>
      <c r="C11" s="60"/>
      <c r="D11" s="51" t="str">
        <f t="shared" si="0"/>
        <v/>
      </c>
      <c r="E11" s="135"/>
      <c r="F11" s="136"/>
    </row>
    <row r="12" spans="1:6" ht="13.8" thickBot="1" x14ac:dyDescent="0.25">
      <c r="A12" s="57"/>
      <c r="B12" s="58"/>
      <c r="C12" s="60"/>
      <c r="D12" s="51" t="str">
        <f t="shared" si="0"/>
        <v/>
      </c>
      <c r="E12" s="135"/>
      <c r="F12" s="136"/>
    </row>
    <row r="13" spans="1:6" ht="13.8" thickBot="1" x14ac:dyDescent="0.25">
      <c r="A13" s="57"/>
      <c r="B13" s="58"/>
      <c r="C13" s="60"/>
      <c r="D13" s="51" t="str">
        <f t="shared" si="0"/>
        <v/>
      </c>
      <c r="E13" s="135"/>
      <c r="F13" s="136"/>
    </row>
    <row r="14" spans="1:6" ht="13.8" thickBot="1" x14ac:dyDescent="0.25">
      <c r="A14" s="57"/>
      <c r="B14" s="58"/>
      <c r="C14" s="60"/>
      <c r="D14" s="51" t="str">
        <f t="shared" si="0"/>
        <v/>
      </c>
      <c r="E14" s="135"/>
      <c r="F14" s="136"/>
    </row>
    <row r="15" spans="1:6" ht="13.8" thickBot="1" x14ac:dyDescent="0.25">
      <c r="A15" s="57"/>
      <c r="B15" s="58"/>
      <c r="C15" s="60"/>
      <c r="D15" s="51" t="str">
        <f t="shared" si="0"/>
        <v/>
      </c>
      <c r="E15" s="135"/>
      <c r="F15" s="136"/>
    </row>
    <row r="16" spans="1:6" ht="13.8" thickBot="1" x14ac:dyDescent="0.25">
      <c r="A16" s="57"/>
      <c r="B16" s="58"/>
      <c r="C16" s="60"/>
      <c r="D16" s="51" t="str">
        <f t="shared" si="0"/>
        <v/>
      </c>
      <c r="E16" s="135"/>
      <c r="F16" s="136"/>
    </row>
    <row r="17" spans="1:6" ht="13.8" thickBot="1" x14ac:dyDescent="0.25">
      <c r="A17" s="57"/>
      <c r="B17" s="58"/>
      <c r="C17" s="60"/>
      <c r="D17" s="51" t="str">
        <f t="shared" si="0"/>
        <v/>
      </c>
      <c r="E17" s="135"/>
      <c r="F17" s="136"/>
    </row>
    <row r="18" spans="1:6" ht="13.8" thickBot="1" x14ac:dyDescent="0.25">
      <c r="A18" s="57"/>
      <c r="B18" s="58"/>
      <c r="C18" s="60"/>
      <c r="D18" s="51" t="str">
        <f t="shared" si="0"/>
        <v/>
      </c>
      <c r="E18" s="135"/>
      <c r="F18" s="136"/>
    </row>
    <row r="19" spans="1:6" ht="13.8" thickBot="1" x14ac:dyDescent="0.25">
      <c r="A19" s="57"/>
      <c r="B19" s="58"/>
      <c r="C19" s="60"/>
      <c r="D19" s="51" t="str">
        <f t="shared" si="0"/>
        <v/>
      </c>
      <c r="E19" s="135"/>
      <c r="F19" s="136"/>
    </row>
    <row r="20" spans="1:6" ht="13.8" thickBot="1" x14ac:dyDescent="0.25">
      <c r="A20" s="57"/>
      <c r="B20" s="58"/>
      <c r="C20" s="60"/>
      <c r="D20" s="51" t="str">
        <f t="shared" si="0"/>
        <v/>
      </c>
      <c r="E20" s="135"/>
      <c r="F20" s="136"/>
    </row>
    <row r="21" spans="1:6" ht="13.8" thickBot="1" x14ac:dyDescent="0.25">
      <c r="A21" s="57"/>
      <c r="B21" s="58"/>
      <c r="C21" s="60"/>
      <c r="D21" s="51" t="str">
        <f t="shared" si="0"/>
        <v/>
      </c>
      <c r="E21" s="135"/>
      <c r="F21" s="136"/>
    </row>
    <row r="22" spans="1:6" ht="13.8" thickBot="1" x14ac:dyDescent="0.25">
      <c r="A22" s="57"/>
      <c r="B22" s="58"/>
      <c r="C22" s="60"/>
      <c r="D22" s="51" t="str">
        <f t="shared" si="0"/>
        <v/>
      </c>
      <c r="E22" s="135"/>
      <c r="F22" s="136"/>
    </row>
    <row r="23" spans="1:6" ht="13.8" thickBot="1" x14ac:dyDescent="0.25">
      <c r="A23" s="57"/>
      <c r="B23" s="58"/>
      <c r="C23" s="60"/>
      <c r="D23" s="51" t="str">
        <f t="shared" si="0"/>
        <v/>
      </c>
      <c r="E23" s="135"/>
      <c r="F23" s="136"/>
    </row>
    <row r="24" spans="1:6" ht="13.8" thickBot="1" x14ac:dyDescent="0.25">
      <c r="A24" s="57"/>
      <c r="B24" s="58"/>
      <c r="C24" s="60"/>
      <c r="D24" s="51" t="str">
        <f t="shared" si="0"/>
        <v/>
      </c>
      <c r="E24" s="135"/>
      <c r="F24" s="136"/>
    </row>
    <row r="25" spans="1:6" ht="13.8" thickBot="1" x14ac:dyDescent="0.25">
      <c r="A25" s="57"/>
      <c r="B25" s="58"/>
      <c r="C25" s="60"/>
      <c r="D25" s="51" t="str">
        <f t="shared" si="0"/>
        <v/>
      </c>
      <c r="E25" s="135"/>
      <c r="F25" s="136"/>
    </row>
    <row r="26" spans="1:6" ht="13.8" thickBot="1" x14ac:dyDescent="0.25">
      <c r="A26" s="57"/>
      <c r="B26" s="58"/>
      <c r="C26" s="60"/>
      <c r="D26" s="51" t="str">
        <f t="shared" si="0"/>
        <v/>
      </c>
      <c r="E26" s="135"/>
      <c r="F26" s="136"/>
    </row>
    <row r="27" spans="1:6" ht="13.8" thickBot="1" x14ac:dyDescent="0.25">
      <c r="A27" s="57"/>
      <c r="B27" s="58"/>
      <c r="C27" s="60"/>
      <c r="D27" s="51" t="str">
        <f t="shared" si="0"/>
        <v/>
      </c>
      <c r="E27" s="135"/>
      <c r="F27" s="136"/>
    </row>
    <row r="28" spans="1:6" ht="13.8" thickBot="1" x14ac:dyDescent="0.25">
      <c r="A28" s="57"/>
      <c r="B28" s="58"/>
      <c r="C28" s="60"/>
      <c r="D28" s="51" t="str">
        <f t="shared" si="0"/>
        <v/>
      </c>
      <c r="E28" s="135"/>
      <c r="F28" s="136"/>
    </row>
    <row r="29" spans="1:6" ht="13.8" thickBot="1" x14ac:dyDescent="0.25">
      <c r="A29" s="57"/>
      <c r="B29" s="58"/>
      <c r="C29" s="60"/>
      <c r="D29" s="51" t="str">
        <f t="shared" si="0"/>
        <v/>
      </c>
      <c r="E29" s="135"/>
      <c r="F29" s="136"/>
    </row>
    <row r="30" spans="1:6" ht="13.8" thickBot="1" x14ac:dyDescent="0.25">
      <c r="A30" s="57"/>
      <c r="B30" s="58"/>
      <c r="C30" s="60"/>
      <c r="D30" s="51" t="str">
        <f t="shared" si="0"/>
        <v/>
      </c>
      <c r="E30" s="135"/>
      <c r="F30" s="136"/>
    </row>
    <row r="31" spans="1:6" ht="13.8" thickBot="1" x14ac:dyDescent="0.25">
      <c r="A31" s="57"/>
      <c r="B31" s="58"/>
      <c r="C31" s="60"/>
      <c r="D31" s="51" t="str">
        <f t="shared" si="0"/>
        <v/>
      </c>
      <c r="E31" s="135"/>
      <c r="F31" s="136"/>
    </row>
    <row r="32" spans="1:6" ht="13.8" thickBot="1" x14ac:dyDescent="0.25">
      <c r="A32" s="57"/>
      <c r="B32" s="58"/>
      <c r="C32" s="60"/>
      <c r="D32" s="51" t="str">
        <f t="shared" si="0"/>
        <v/>
      </c>
      <c r="E32" s="135"/>
      <c r="F32" s="136"/>
    </row>
    <row r="33" spans="1:6" ht="13.8" thickBot="1" x14ac:dyDescent="0.25">
      <c r="A33" s="57"/>
      <c r="B33" s="58"/>
      <c r="C33" s="60"/>
      <c r="D33" s="51" t="str">
        <f t="shared" si="0"/>
        <v/>
      </c>
      <c r="E33" s="135"/>
      <c r="F33" s="136"/>
    </row>
    <row r="34" spans="1:6" ht="13.8" thickBot="1" x14ac:dyDescent="0.25">
      <c r="A34" s="57"/>
      <c r="B34" s="58"/>
      <c r="C34" s="60"/>
      <c r="D34" s="51" t="str">
        <f t="shared" si="0"/>
        <v/>
      </c>
      <c r="E34" s="135"/>
      <c r="F34" s="136"/>
    </row>
    <row r="35" spans="1:6" ht="13.8" thickBot="1" x14ac:dyDescent="0.25">
      <c r="A35" s="57"/>
      <c r="B35" s="58"/>
      <c r="C35" s="60"/>
      <c r="D35" s="51" t="str">
        <f t="shared" si="0"/>
        <v/>
      </c>
      <c r="E35" s="135"/>
      <c r="F35" s="136"/>
    </row>
    <row r="36" spans="1:6" ht="13.8" thickBot="1" x14ac:dyDescent="0.25">
      <c r="A36" s="57"/>
      <c r="B36" s="58"/>
      <c r="C36" s="60"/>
      <c r="D36" s="51" t="str">
        <f t="shared" si="0"/>
        <v/>
      </c>
      <c r="E36" s="135"/>
      <c r="F36" s="136"/>
    </row>
    <row r="37" spans="1:6" ht="13.8" thickBot="1" x14ac:dyDescent="0.25">
      <c r="A37" s="57"/>
      <c r="B37" s="58"/>
      <c r="C37" s="60"/>
      <c r="D37" s="51" t="str">
        <f t="shared" si="0"/>
        <v/>
      </c>
      <c r="E37" s="135"/>
      <c r="F37" s="136"/>
    </row>
    <row r="38" spans="1:6" ht="13.8" thickBot="1" x14ac:dyDescent="0.25">
      <c r="A38" s="57"/>
      <c r="B38" s="58"/>
      <c r="C38" s="60"/>
      <c r="D38" s="51" t="str">
        <f t="shared" si="0"/>
        <v/>
      </c>
      <c r="E38" s="135"/>
      <c r="F38" s="136"/>
    </row>
    <row r="39" spans="1:6" ht="13.8" thickBot="1" x14ac:dyDescent="0.25">
      <c r="A39" s="57"/>
      <c r="B39" s="58"/>
      <c r="C39" s="60"/>
      <c r="D39" s="51" t="str">
        <f t="shared" si="0"/>
        <v/>
      </c>
      <c r="E39" s="135"/>
      <c r="F39" s="136"/>
    </row>
    <row r="40" spans="1:6" ht="13.8" thickBot="1" x14ac:dyDescent="0.25">
      <c r="A40" s="57"/>
      <c r="B40" s="58"/>
      <c r="C40" s="60"/>
      <c r="D40" s="51" t="str">
        <f t="shared" si="0"/>
        <v/>
      </c>
      <c r="E40" s="135"/>
      <c r="F40" s="136"/>
    </row>
    <row r="41" spans="1:6" ht="13.8" thickBot="1" x14ac:dyDescent="0.25">
      <c r="A41" s="57"/>
      <c r="B41" s="58"/>
      <c r="C41" s="60"/>
      <c r="D41" s="51" t="str">
        <f t="shared" si="0"/>
        <v/>
      </c>
      <c r="E41" s="135"/>
      <c r="F41" s="136"/>
    </row>
    <row r="42" spans="1:6" ht="13.8" thickBot="1" x14ac:dyDescent="0.25">
      <c r="A42" s="57"/>
      <c r="B42" s="58"/>
      <c r="C42" s="60"/>
      <c r="D42" s="51" t="str">
        <f t="shared" si="0"/>
        <v/>
      </c>
      <c r="E42" s="135"/>
      <c r="F42" s="136"/>
    </row>
    <row r="43" spans="1:6" ht="13.8" thickBot="1" x14ac:dyDescent="0.25">
      <c r="A43" s="57"/>
      <c r="B43" s="58"/>
      <c r="C43" s="60"/>
      <c r="D43" s="51" t="str">
        <f t="shared" si="0"/>
        <v/>
      </c>
      <c r="E43" s="135"/>
      <c r="F43" s="136"/>
    </row>
    <row r="44" spans="1:6" ht="13.8" thickBot="1" x14ac:dyDescent="0.25">
      <c r="A44" s="57"/>
      <c r="B44" s="58"/>
      <c r="C44" s="60"/>
      <c r="D44" s="51" t="str">
        <f t="shared" si="0"/>
        <v/>
      </c>
      <c r="E44" s="135"/>
      <c r="F44" s="136"/>
    </row>
    <row r="45" spans="1:6" ht="13.8" thickBot="1" x14ac:dyDescent="0.25">
      <c r="A45" s="57"/>
      <c r="B45" s="58"/>
      <c r="C45" s="60"/>
      <c r="D45" s="51" t="str">
        <f t="shared" si="0"/>
        <v/>
      </c>
      <c r="E45" s="135"/>
      <c r="F45" s="136"/>
    </row>
    <row r="46" spans="1:6" ht="13.8" thickBot="1" x14ac:dyDescent="0.25">
      <c r="A46" s="57"/>
      <c r="B46" s="58"/>
      <c r="C46" s="60"/>
      <c r="D46" s="51" t="str">
        <f t="shared" si="0"/>
        <v/>
      </c>
      <c r="E46" s="135"/>
      <c r="F46" s="136"/>
    </row>
    <row r="47" spans="1:6" ht="13.8" thickBot="1" x14ac:dyDescent="0.25">
      <c r="A47" s="57"/>
      <c r="B47" s="58"/>
      <c r="C47" s="60"/>
      <c r="D47" s="51" t="str">
        <f t="shared" si="0"/>
        <v/>
      </c>
      <c r="E47" s="135"/>
      <c r="F47" s="136"/>
    </row>
    <row r="48" spans="1:6" ht="13.8" thickBot="1" x14ac:dyDescent="0.25">
      <c r="A48" s="57"/>
      <c r="B48" s="58"/>
      <c r="C48" s="60"/>
      <c r="D48" s="51" t="str">
        <f t="shared" si="0"/>
        <v/>
      </c>
      <c r="E48" s="135"/>
      <c r="F48" s="136"/>
    </row>
    <row r="49" spans="1:6" ht="13.8" thickBot="1" x14ac:dyDescent="0.25">
      <c r="A49" s="57"/>
      <c r="B49" s="58"/>
      <c r="C49" s="60"/>
      <c r="D49" s="51" t="str">
        <f t="shared" si="0"/>
        <v/>
      </c>
      <c r="E49" s="135"/>
      <c r="F49" s="136"/>
    </row>
    <row r="50" spans="1:6" ht="13.8" thickBot="1" x14ac:dyDescent="0.25">
      <c r="A50" s="57"/>
      <c r="B50" s="58"/>
      <c r="C50" s="60"/>
      <c r="D50" s="51" t="str">
        <f t="shared" si="0"/>
        <v/>
      </c>
      <c r="E50" s="135"/>
      <c r="F50" s="136"/>
    </row>
    <row r="51" spans="1:6" ht="13.8" thickBot="1" x14ac:dyDescent="0.25">
      <c r="A51" s="57"/>
      <c r="B51" s="58"/>
      <c r="C51" s="60"/>
      <c r="D51" s="51" t="str">
        <f t="shared" si="0"/>
        <v/>
      </c>
      <c r="E51" s="135"/>
      <c r="F51" s="136"/>
    </row>
    <row r="52" spans="1:6" ht="13.8" thickBot="1" x14ac:dyDescent="0.25">
      <c r="A52" s="57"/>
      <c r="B52" s="58"/>
      <c r="C52" s="60"/>
      <c r="D52" s="51" t="str">
        <f t="shared" si="0"/>
        <v/>
      </c>
      <c r="E52" s="135"/>
      <c r="F52" s="136"/>
    </row>
    <row r="53" spans="1:6" ht="13.8" thickBot="1" x14ac:dyDescent="0.25">
      <c r="A53" s="57"/>
      <c r="B53" s="58"/>
      <c r="C53" s="60"/>
      <c r="D53" s="51" t="str">
        <f t="shared" si="0"/>
        <v/>
      </c>
      <c r="E53" s="135"/>
      <c r="F53" s="136"/>
    </row>
    <row r="54" spans="1:6" ht="13.8" thickBot="1" x14ac:dyDescent="0.25">
      <c r="A54" s="57"/>
      <c r="B54" s="58"/>
      <c r="C54" s="60"/>
      <c r="D54" s="51" t="str">
        <f t="shared" si="0"/>
        <v/>
      </c>
      <c r="E54" s="135"/>
      <c r="F54" s="136"/>
    </row>
    <row r="55" spans="1:6" ht="13.8" thickBot="1" x14ac:dyDescent="0.25">
      <c r="A55" s="57"/>
      <c r="B55" s="58"/>
      <c r="C55" s="60"/>
      <c r="D55" s="51" t="str">
        <f t="shared" si="0"/>
        <v/>
      </c>
      <c r="E55" s="135"/>
      <c r="F55" s="136"/>
    </row>
    <row r="56" spans="1:6" ht="13.8" thickBot="1" x14ac:dyDescent="0.25">
      <c r="A56" s="57"/>
      <c r="B56" s="58"/>
      <c r="C56" s="60"/>
      <c r="D56" s="51" t="str">
        <f t="shared" si="0"/>
        <v/>
      </c>
      <c r="E56" s="135"/>
      <c r="F56" s="136"/>
    </row>
    <row r="57" spans="1:6" ht="13.8" thickBot="1" x14ac:dyDescent="0.25">
      <c r="A57" s="57"/>
      <c r="B57" s="58"/>
      <c r="C57" s="60"/>
      <c r="D57" s="51" t="str">
        <f t="shared" si="0"/>
        <v/>
      </c>
      <c r="E57" s="135"/>
      <c r="F57" s="136"/>
    </row>
    <row r="58" spans="1:6" ht="13.8" thickBot="1" x14ac:dyDescent="0.25">
      <c r="A58" s="57"/>
      <c r="B58" s="58"/>
      <c r="C58" s="60"/>
      <c r="D58" s="51" t="str">
        <f t="shared" si="0"/>
        <v/>
      </c>
      <c r="E58" s="135"/>
      <c r="F58" s="136"/>
    </row>
    <row r="59" spans="1:6" ht="13.8" thickBot="1" x14ac:dyDescent="0.25">
      <c r="A59" s="57"/>
      <c r="B59" s="58"/>
      <c r="C59" s="60"/>
      <c r="D59" s="51" t="str">
        <f t="shared" si="0"/>
        <v/>
      </c>
      <c r="E59" s="135"/>
      <c r="F59" s="136"/>
    </row>
    <row r="60" spans="1:6" ht="13.8" thickBot="1" x14ac:dyDescent="0.25">
      <c r="A60" s="57"/>
      <c r="B60" s="58"/>
      <c r="C60" s="60"/>
      <c r="D60" s="51" t="str">
        <f t="shared" si="0"/>
        <v/>
      </c>
      <c r="E60" s="135"/>
      <c r="F60" s="136"/>
    </row>
    <row r="61" spans="1:6" ht="13.8" thickBot="1" x14ac:dyDescent="0.25">
      <c r="A61" s="57"/>
      <c r="B61" s="58"/>
      <c r="C61" s="60"/>
      <c r="D61" s="51" t="str">
        <f t="shared" si="0"/>
        <v/>
      </c>
      <c r="E61" s="135"/>
      <c r="F61" s="136"/>
    </row>
    <row r="62" spans="1:6" ht="13.8" thickBot="1" x14ac:dyDescent="0.25">
      <c r="A62" s="57"/>
      <c r="B62" s="58"/>
      <c r="C62" s="60"/>
      <c r="D62" s="51" t="str">
        <f t="shared" si="0"/>
        <v/>
      </c>
      <c r="E62" s="135"/>
      <c r="F62" s="136"/>
    </row>
    <row r="63" spans="1:6" ht="13.8" thickBot="1" x14ac:dyDescent="0.25">
      <c r="A63" s="57"/>
      <c r="B63" s="58"/>
      <c r="C63" s="60"/>
      <c r="D63" s="51" t="str">
        <f t="shared" si="0"/>
        <v/>
      </c>
      <c r="E63" s="135"/>
      <c r="F63" s="136"/>
    </row>
    <row r="64" spans="1:6" ht="13.8" thickBot="1" x14ac:dyDescent="0.25">
      <c r="A64" s="57"/>
      <c r="B64" s="58"/>
      <c r="C64" s="60"/>
      <c r="D64" s="51" t="str">
        <f t="shared" si="0"/>
        <v/>
      </c>
      <c r="E64" s="135"/>
      <c r="F64" s="136"/>
    </row>
    <row r="65" spans="1:6" ht="13.8" thickBot="1" x14ac:dyDescent="0.25">
      <c r="A65" s="57"/>
      <c r="B65" s="58"/>
      <c r="C65" s="60"/>
      <c r="D65" s="51" t="str">
        <f t="shared" si="0"/>
        <v/>
      </c>
      <c r="E65" s="135"/>
      <c r="F65" s="136"/>
    </row>
    <row r="66" spans="1:6" ht="13.8" thickBot="1" x14ac:dyDescent="0.25">
      <c r="A66" s="57"/>
      <c r="B66" s="58"/>
      <c r="C66" s="60"/>
      <c r="D66" s="51" t="str">
        <f t="shared" si="0"/>
        <v/>
      </c>
      <c r="E66" s="135"/>
      <c r="F66" s="136"/>
    </row>
    <row r="67" spans="1:6" ht="13.8" thickBot="1" x14ac:dyDescent="0.25">
      <c r="A67" s="57"/>
      <c r="B67" s="58"/>
      <c r="C67" s="60"/>
      <c r="D67" s="51" t="str">
        <f t="shared" si="0"/>
        <v/>
      </c>
      <c r="E67" s="135"/>
      <c r="F67" s="136"/>
    </row>
    <row r="68" spans="1:6" ht="13.8" thickBot="1" x14ac:dyDescent="0.25">
      <c r="A68" s="57"/>
      <c r="B68" s="58"/>
      <c r="C68" s="60"/>
      <c r="D68" s="51" t="str">
        <f t="shared" si="0"/>
        <v/>
      </c>
      <c r="E68" s="135"/>
      <c r="F68" s="136"/>
    </row>
    <row r="69" spans="1:6" ht="13.8" thickBot="1" x14ac:dyDescent="0.25">
      <c r="A69" s="57"/>
      <c r="B69" s="58"/>
      <c r="C69" s="60"/>
      <c r="D69" s="51" t="str">
        <f t="shared" si="0"/>
        <v/>
      </c>
      <c r="E69" s="135"/>
      <c r="F69" s="136"/>
    </row>
    <row r="70" spans="1:6" ht="13.8" thickBot="1" x14ac:dyDescent="0.25">
      <c r="A70" s="57"/>
      <c r="B70" s="58"/>
      <c r="C70" s="60"/>
      <c r="D70" s="51" t="str">
        <f t="shared" si="0"/>
        <v/>
      </c>
      <c r="E70" s="135"/>
      <c r="F70" s="136"/>
    </row>
    <row r="71" spans="1:6" ht="13.8" thickBot="1" x14ac:dyDescent="0.25">
      <c r="A71" s="57"/>
      <c r="B71" s="58"/>
      <c r="C71" s="60"/>
      <c r="D71" s="51" t="str">
        <f t="shared" si="0"/>
        <v/>
      </c>
      <c r="E71" s="135"/>
      <c r="F71" s="136"/>
    </row>
    <row r="72" spans="1:6" ht="13.8" thickBot="1" x14ac:dyDescent="0.25">
      <c r="A72" s="57"/>
      <c r="B72" s="58"/>
      <c r="C72" s="60"/>
      <c r="D72" s="51" t="str">
        <f t="shared" si="0"/>
        <v/>
      </c>
      <c r="E72" s="135"/>
      <c r="F72" s="136"/>
    </row>
    <row r="73" spans="1:6" ht="13.8" thickBot="1" x14ac:dyDescent="0.25">
      <c r="A73" s="57"/>
      <c r="B73" s="58"/>
      <c r="C73" s="60"/>
      <c r="D73" s="51" t="str">
        <f t="shared" si="0"/>
        <v/>
      </c>
      <c r="E73" s="135"/>
      <c r="F73" s="136"/>
    </row>
    <row r="74" spans="1:6" ht="13.8" thickBot="1" x14ac:dyDescent="0.25">
      <c r="A74" s="57"/>
      <c r="B74" s="58"/>
      <c r="C74" s="60"/>
      <c r="D74" s="51" t="str">
        <f t="shared" si="0"/>
        <v/>
      </c>
      <c r="E74" s="135"/>
      <c r="F74" s="136"/>
    </row>
    <row r="75" spans="1:6" ht="13.8" thickBot="1" x14ac:dyDescent="0.25">
      <c r="A75" s="57"/>
      <c r="B75" s="58"/>
      <c r="C75" s="60"/>
      <c r="D75" s="51" t="str">
        <f t="shared" si="0"/>
        <v/>
      </c>
      <c r="E75" s="135"/>
      <c r="F75" s="136"/>
    </row>
    <row r="76" spans="1:6" ht="13.8" thickBot="1" x14ac:dyDescent="0.25">
      <c r="A76" s="57"/>
      <c r="B76" s="58"/>
      <c r="C76" s="60"/>
      <c r="D76" s="51" t="str">
        <f t="shared" si="0"/>
        <v/>
      </c>
      <c r="E76" s="135"/>
      <c r="F76" s="136"/>
    </row>
    <row r="77" spans="1:6" ht="13.8" thickBot="1" x14ac:dyDescent="0.25">
      <c r="A77" s="57"/>
      <c r="B77" s="58"/>
      <c r="C77" s="60"/>
      <c r="D77" s="51" t="str">
        <f t="shared" si="0"/>
        <v/>
      </c>
      <c r="E77" s="135"/>
      <c r="F77" s="136"/>
    </row>
    <row r="78" spans="1:6" ht="13.8" thickBot="1" x14ac:dyDescent="0.25">
      <c r="A78" s="57"/>
      <c r="B78" s="58"/>
      <c r="C78" s="60"/>
      <c r="D78" s="51" t="str">
        <f t="shared" si="0"/>
        <v/>
      </c>
      <c r="E78" s="135"/>
      <c r="F78" s="136"/>
    </row>
    <row r="79" spans="1:6" ht="13.8" thickBot="1" x14ac:dyDescent="0.25">
      <c r="A79" s="57"/>
      <c r="B79" s="58"/>
      <c r="C79" s="60"/>
      <c r="D79" s="51" t="str">
        <f t="shared" si="0"/>
        <v/>
      </c>
      <c r="E79" s="135"/>
      <c r="F79" s="136"/>
    </row>
    <row r="80" spans="1:6" ht="13.8" thickBot="1" x14ac:dyDescent="0.25">
      <c r="A80" s="57"/>
      <c r="B80" s="58"/>
      <c r="C80" s="60"/>
      <c r="D80" s="51" t="str">
        <f t="shared" si="0"/>
        <v/>
      </c>
      <c r="E80" s="135"/>
      <c r="F80" s="136"/>
    </row>
    <row r="81" spans="1:6" ht="13.8" thickBot="1" x14ac:dyDescent="0.25">
      <c r="A81" s="57"/>
      <c r="B81" s="58"/>
      <c r="C81" s="60"/>
      <c r="D81" s="51" t="str">
        <f t="shared" si="0"/>
        <v/>
      </c>
      <c r="E81" s="135"/>
      <c r="F81" s="136"/>
    </row>
    <row r="82" spans="1:6" ht="13.8" thickBot="1" x14ac:dyDescent="0.25">
      <c r="A82" s="57"/>
      <c r="B82" s="58"/>
      <c r="C82" s="60"/>
      <c r="D82" s="51" t="str">
        <f t="shared" si="0"/>
        <v/>
      </c>
      <c r="E82" s="135"/>
      <c r="F82" s="136"/>
    </row>
    <row r="83" spans="1:6" ht="13.8" thickBot="1" x14ac:dyDescent="0.25">
      <c r="A83" s="57"/>
      <c r="B83" s="58"/>
      <c r="C83" s="60"/>
      <c r="D83" s="51" t="str">
        <f t="shared" si="0"/>
        <v/>
      </c>
      <c r="E83" s="135"/>
      <c r="F83" s="136"/>
    </row>
    <row r="84" spans="1:6" ht="13.8" thickBot="1" x14ac:dyDescent="0.25">
      <c r="A84" s="57"/>
      <c r="B84" s="58"/>
      <c r="C84" s="60"/>
      <c r="D84" s="51" t="str">
        <f t="shared" si="0"/>
        <v/>
      </c>
      <c r="E84" s="135"/>
      <c r="F84" s="136"/>
    </row>
    <row r="85" spans="1:6" ht="13.8" thickBot="1" x14ac:dyDescent="0.25">
      <c r="A85" s="57"/>
      <c r="B85" s="58"/>
      <c r="C85" s="60"/>
      <c r="D85" s="51" t="str">
        <f t="shared" si="0"/>
        <v/>
      </c>
      <c r="E85" s="135"/>
      <c r="F85" s="136"/>
    </row>
    <row r="86" spans="1:6" ht="13.8" thickBot="1" x14ac:dyDescent="0.25">
      <c r="A86" s="57"/>
      <c r="B86" s="58"/>
      <c r="C86" s="60"/>
      <c r="D86" s="51" t="str">
        <f t="shared" si="0"/>
        <v/>
      </c>
      <c r="E86" s="135"/>
      <c r="F86" s="136"/>
    </row>
    <row r="87" spans="1:6" ht="13.8" thickBot="1" x14ac:dyDescent="0.25">
      <c r="A87" s="57"/>
      <c r="B87" s="58"/>
      <c r="C87" s="60"/>
      <c r="D87" s="51" t="str">
        <f t="shared" si="0"/>
        <v/>
      </c>
      <c r="E87" s="135"/>
      <c r="F87" s="136"/>
    </row>
    <row r="88" spans="1:6" ht="13.8" thickBot="1" x14ac:dyDescent="0.25">
      <c r="A88" s="57"/>
      <c r="B88" s="58"/>
      <c r="C88" s="60"/>
      <c r="D88" s="51" t="str">
        <f t="shared" si="0"/>
        <v/>
      </c>
      <c r="E88" s="135"/>
      <c r="F88" s="136"/>
    </row>
    <row r="89" spans="1:6" ht="13.8" thickBot="1" x14ac:dyDescent="0.25">
      <c r="A89" s="57"/>
      <c r="B89" s="58"/>
      <c r="C89" s="60"/>
      <c r="D89" s="51" t="str">
        <f t="shared" si="0"/>
        <v/>
      </c>
      <c r="E89" s="135"/>
      <c r="F89" s="136"/>
    </row>
    <row r="90" spans="1:6" ht="13.8" thickBot="1" x14ac:dyDescent="0.25">
      <c r="A90" s="57"/>
      <c r="B90" s="58"/>
      <c r="C90" s="60"/>
      <c r="D90" s="51" t="str">
        <f t="shared" si="0"/>
        <v/>
      </c>
      <c r="E90" s="135"/>
      <c r="F90" s="136"/>
    </row>
    <row r="91" spans="1:6" ht="13.8" thickBot="1" x14ac:dyDescent="0.25">
      <c r="A91" s="57"/>
      <c r="B91" s="58"/>
      <c r="C91" s="60"/>
      <c r="D91" s="51" t="str">
        <f t="shared" si="0"/>
        <v/>
      </c>
      <c r="E91" s="135"/>
      <c r="F91" s="136"/>
    </row>
    <row r="92" spans="1:6" ht="13.8" thickBot="1" x14ac:dyDescent="0.25">
      <c r="A92" s="57"/>
      <c r="B92" s="58"/>
      <c r="C92" s="60"/>
      <c r="D92" s="51" t="str">
        <f t="shared" si="0"/>
        <v/>
      </c>
      <c r="E92" s="135"/>
      <c r="F92" s="136"/>
    </row>
    <row r="93" spans="1:6" ht="13.8" thickBot="1" x14ac:dyDescent="0.25">
      <c r="A93" s="57"/>
      <c r="B93" s="58"/>
      <c r="C93" s="60"/>
      <c r="D93" s="51" t="str">
        <f t="shared" si="0"/>
        <v/>
      </c>
      <c r="E93" s="135"/>
      <c r="F93" s="136"/>
    </row>
    <row r="94" spans="1:6" ht="13.8" thickBot="1" x14ac:dyDescent="0.25">
      <c r="A94" s="57"/>
      <c r="B94" s="58"/>
      <c r="C94" s="60"/>
      <c r="D94" s="51" t="str">
        <f t="shared" si="0"/>
        <v/>
      </c>
      <c r="E94" s="135"/>
      <c r="F94" s="136"/>
    </row>
    <row r="95" spans="1:6" ht="13.8" thickBot="1" x14ac:dyDescent="0.25">
      <c r="A95" s="57"/>
      <c r="B95" s="58"/>
      <c r="C95" s="60"/>
      <c r="D95" s="51" t="str">
        <f t="shared" si="0"/>
        <v/>
      </c>
      <c r="E95" s="135"/>
      <c r="F95" s="136"/>
    </row>
    <row r="96" spans="1:6" ht="13.8" thickBot="1" x14ac:dyDescent="0.25">
      <c r="A96" s="57"/>
      <c r="B96" s="58"/>
      <c r="C96" s="60"/>
      <c r="D96" s="51" t="str">
        <f t="shared" si="0"/>
        <v/>
      </c>
      <c r="E96" s="135"/>
      <c r="F96" s="136"/>
    </row>
    <row r="97" spans="1:6" ht="13.8" thickBot="1" x14ac:dyDescent="0.25">
      <c r="A97" s="57"/>
      <c r="B97" s="58"/>
      <c r="C97" s="60"/>
      <c r="D97" s="51" t="str">
        <f t="shared" si="0"/>
        <v/>
      </c>
      <c r="E97" s="135"/>
      <c r="F97" s="136"/>
    </row>
    <row r="98" spans="1:6" ht="13.8" thickBot="1" x14ac:dyDescent="0.25">
      <c r="A98" s="57"/>
      <c r="B98" s="58"/>
      <c r="C98" s="60"/>
      <c r="D98" s="51" t="str">
        <f t="shared" si="0"/>
        <v/>
      </c>
      <c r="E98" s="135"/>
      <c r="F98" s="136"/>
    </row>
    <row r="99" spans="1:6" ht="13.8" thickBot="1" x14ac:dyDescent="0.25">
      <c r="A99" s="57"/>
      <c r="B99" s="58"/>
      <c r="C99" s="60"/>
      <c r="D99" s="51" t="str">
        <f t="shared" si="0"/>
        <v/>
      </c>
      <c r="E99" s="135"/>
      <c r="F99" s="136"/>
    </row>
    <row r="100" spans="1:6" ht="13.8" thickBot="1" x14ac:dyDescent="0.25">
      <c r="A100" s="57"/>
      <c r="B100" s="58"/>
      <c r="C100" s="60"/>
      <c r="D100" s="51" t="str">
        <f t="shared" si="0"/>
        <v/>
      </c>
      <c r="E100" s="135"/>
      <c r="F100" s="136"/>
    </row>
    <row r="101" spans="1:6" ht="13.8" thickBot="1" x14ac:dyDescent="0.25">
      <c r="A101" s="57"/>
      <c r="B101" s="58"/>
      <c r="C101" s="60"/>
      <c r="D101" s="51" t="str">
        <f t="shared" si="0"/>
        <v/>
      </c>
      <c r="E101" s="135"/>
      <c r="F101" s="136"/>
    </row>
    <row r="102" spans="1:6" ht="13.8" thickBot="1" x14ac:dyDescent="0.25">
      <c r="A102" s="57"/>
      <c r="B102" s="58"/>
      <c r="C102" s="60"/>
      <c r="D102" s="51" t="str">
        <f t="shared" si="0"/>
        <v/>
      </c>
      <c r="E102" s="135"/>
      <c r="F102" s="136"/>
    </row>
    <row r="103" spans="1:6" ht="13.8" thickBot="1" x14ac:dyDescent="0.25">
      <c r="A103" s="57"/>
      <c r="B103" s="58"/>
      <c r="C103" s="60"/>
      <c r="D103" s="51" t="str">
        <f t="shared" si="0"/>
        <v/>
      </c>
      <c r="E103" s="135"/>
      <c r="F103" s="136"/>
    </row>
    <row r="104" spans="1:6" ht="13.8" thickBot="1" x14ac:dyDescent="0.25">
      <c r="A104" s="57"/>
      <c r="B104" s="58"/>
      <c r="C104" s="60"/>
      <c r="D104" s="51" t="str">
        <f t="shared" si="0"/>
        <v/>
      </c>
      <c r="E104" s="135"/>
      <c r="F104" s="136"/>
    </row>
    <row r="105" spans="1:6" ht="13.8" thickBot="1" x14ac:dyDescent="0.25">
      <c r="A105" s="57"/>
      <c r="B105" s="58"/>
      <c r="C105" s="60"/>
      <c r="D105" s="51" t="str">
        <f t="shared" si="0"/>
        <v/>
      </c>
      <c r="E105" s="135"/>
      <c r="F105" s="136"/>
    </row>
    <row r="106" spans="1:6" ht="13.8" hidden="1" outlineLevel="1" thickBot="1" x14ac:dyDescent="0.25">
      <c r="A106" s="57"/>
      <c r="B106" s="58"/>
      <c r="C106" s="60"/>
      <c r="D106" s="51" t="str">
        <f t="shared" si="0"/>
        <v/>
      </c>
      <c r="E106" s="135"/>
      <c r="F106" s="136"/>
    </row>
    <row r="107" spans="1:6" ht="13.8" hidden="1" outlineLevel="1" thickBot="1" x14ac:dyDescent="0.25">
      <c r="A107" s="57"/>
      <c r="B107" s="58"/>
      <c r="C107" s="60"/>
      <c r="D107" s="51" t="str">
        <f t="shared" si="0"/>
        <v/>
      </c>
      <c r="E107" s="135"/>
      <c r="F107" s="136"/>
    </row>
    <row r="108" spans="1:6" ht="13.8" hidden="1" outlineLevel="1" thickBot="1" x14ac:dyDescent="0.25">
      <c r="A108" s="57"/>
      <c r="B108" s="58"/>
      <c r="C108" s="60"/>
      <c r="D108" s="51" t="str">
        <f t="shared" si="0"/>
        <v/>
      </c>
      <c r="E108" s="135"/>
      <c r="F108" s="136"/>
    </row>
    <row r="109" spans="1:6" ht="13.8" hidden="1" outlineLevel="1" thickBot="1" x14ac:dyDescent="0.25">
      <c r="A109" s="57"/>
      <c r="B109" s="58"/>
      <c r="C109" s="60"/>
      <c r="D109" s="51" t="str">
        <f t="shared" si="0"/>
        <v/>
      </c>
      <c r="E109" s="135"/>
      <c r="F109" s="136"/>
    </row>
    <row r="110" spans="1:6" ht="13.8" hidden="1" outlineLevel="1" thickBot="1" x14ac:dyDescent="0.25">
      <c r="A110" s="57"/>
      <c r="B110" s="58"/>
      <c r="C110" s="60"/>
      <c r="D110" s="51" t="str">
        <f t="shared" si="0"/>
        <v/>
      </c>
      <c r="E110" s="135"/>
      <c r="F110" s="136"/>
    </row>
    <row r="111" spans="1:6" ht="13.8" hidden="1" outlineLevel="1" thickBot="1" x14ac:dyDescent="0.25">
      <c r="A111" s="57"/>
      <c r="B111" s="58"/>
      <c r="C111" s="60"/>
      <c r="D111" s="51" t="str">
        <f t="shared" si="0"/>
        <v/>
      </c>
      <c r="E111" s="135"/>
      <c r="F111" s="136"/>
    </row>
    <row r="112" spans="1:6" ht="13.8" hidden="1" outlineLevel="1" thickBot="1" x14ac:dyDescent="0.25">
      <c r="A112" s="57"/>
      <c r="B112" s="58"/>
      <c r="C112" s="60"/>
      <c r="D112" s="51" t="str">
        <f t="shared" si="0"/>
        <v/>
      </c>
      <c r="E112" s="135"/>
      <c r="F112" s="136"/>
    </row>
    <row r="113" spans="1:6" ht="13.8" hidden="1" outlineLevel="1" thickBot="1" x14ac:dyDescent="0.25">
      <c r="A113" s="57"/>
      <c r="B113" s="58"/>
      <c r="C113" s="60"/>
      <c r="D113" s="51" t="str">
        <f t="shared" si="0"/>
        <v/>
      </c>
      <c r="E113" s="135"/>
      <c r="F113" s="136"/>
    </row>
    <row r="114" spans="1:6" ht="13.8" hidden="1" outlineLevel="1" thickBot="1" x14ac:dyDescent="0.25">
      <c r="A114" s="57"/>
      <c r="B114" s="58"/>
      <c r="C114" s="60"/>
      <c r="D114" s="51" t="str">
        <f t="shared" si="0"/>
        <v/>
      </c>
      <c r="E114" s="135"/>
      <c r="F114" s="136"/>
    </row>
    <row r="115" spans="1:6" ht="13.8" hidden="1" outlineLevel="1" thickBot="1" x14ac:dyDescent="0.25">
      <c r="A115" s="57"/>
      <c r="B115" s="58"/>
      <c r="C115" s="60"/>
      <c r="D115" s="51" t="str">
        <f t="shared" si="0"/>
        <v/>
      </c>
      <c r="E115" s="135"/>
      <c r="F115" s="136"/>
    </row>
    <row r="116" spans="1:6" ht="13.8" hidden="1" outlineLevel="1" thickBot="1" x14ac:dyDescent="0.25">
      <c r="A116" s="57"/>
      <c r="B116" s="58"/>
      <c r="C116" s="60"/>
      <c r="D116" s="51" t="str">
        <f t="shared" si="0"/>
        <v/>
      </c>
      <c r="E116" s="135"/>
      <c r="F116" s="136"/>
    </row>
    <row r="117" spans="1:6" ht="13.8" hidden="1" outlineLevel="1" thickBot="1" x14ac:dyDescent="0.25">
      <c r="A117" s="57"/>
      <c r="B117" s="58"/>
      <c r="C117" s="60"/>
      <c r="D117" s="51" t="str">
        <f t="shared" si="0"/>
        <v/>
      </c>
      <c r="E117" s="135"/>
      <c r="F117" s="136"/>
    </row>
    <row r="118" spans="1:6" ht="13.8" hidden="1" outlineLevel="1" thickBot="1" x14ac:dyDescent="0.25">
      <c r="A118" s="57"/>
      <c r="B118" s="58"/>
      <c r="C118" s="60"/>
      <c r="D118" s="51" t="str">
        <f t="shared" si="0"/>
        <v/>
      </c>
      <c r="E118" s="135"/>
      <c r="F118" s="136"/>
    </row>
    <row r="119" spans="1:6" ht="13.8" hidden="1" outlineLevel="1" thickBot="1" x14ac:dyDescent="0.25">
      <c r="A119" s="57"/>
      <c r="B119" s="58"/>
      <c r="C119" s="60"/>
      <c r="D119" s="51" t="str">
        <f t="shared" si="0"/>
        <v/>
      </c>
      <c r="E119" s="135"/>
      <c r="F119" s="136"/>
    </row>
    <row r="120" spans="1:6" ht="13.8" hidden="1" outlineLevel="1" thickBot="1" x14ac:dyDescent="0.25">
      <c r="A120" s="57"/>
      <c r="B120" s="58"/>
      <c r="C120" s="60"/>
      <c r="D120" s="51" t="str">
        <f t="shared" si="0"/>
        <v/>
      </c>
      <c r="E120" s="135"/>
      <c r="F120" s="136"/>
    </row>
    <row r="121" spans="1:6" ht="13.8" hidden="1" outlineLevel="1" thickBot="1" x14ac:dyDescent="0.25">
      <c r="A121" s="57"/>
      <c r="B121" s="58"/>
      <c r="C121" s="60"/>
      <c r="D121" s="51" t="str">
        <f t="shared" si="0"/>
        <v/>
      </c>
      <c r="E121" s="135"/>
      <c r="F121" s="136"/>
    </row>
    <row r="122" spans="1:6" ht="13.8" hidden="1" outlineLevel="1" thickBot="1" x14ac:dyDescent="0.25">
      <c r="A122" s="57"/>
      <c r="B122" s="58"/>
      <c r="C122" s="60"/>
      <c r="D122" s="51" t="str">
        <f t="shared" si="0"/>
        <v/>
      </c>
      <c r="E122" s="135"/>
      <c r="F122" s="136"/>
    </row>
    <row r="123" spans="1:6" ht="13.8" hidden="1" outlineLevel="1" thickBot="1" x14ac:dyDescent="0.25">
      <c r="A123" s="57"/>
      <c r="B123" s="58"/>
      <c r="C123" s="60"/>
      <c r="D123" s="51" t="str">
        <f t="shared" si="0"/>
        <v/>
      </c>
      <c r="E123" s="135"/>
      <c r="F123" s="136"/>
    </row>
    <row r="124" spans="1:6" ht="13.8" hidden="1" outlineLevel="1" thickBot="1" x14ac:dyDescent="0.25">
      <c r="A124" s="57"/>
      <c r="B124" s="58"/>
      <c r="C124" s="60"/>
      <c r="D124" s="51" t="str">
        <f t="shared" si="0"/>
        <v/>
      </c>
      <c r="E124" s="135"/>
      <c r="F124" s="136"/>
    </row>
    <row r="125" spans="1:6" ht="13.8" hidden="1" outlineLevel="1" thickBot="1" x14ac:dyDescent="0.25">
      <c r="A125" s="57"/>
      <c r="B125" s="58"/>
      <c r="C125" s="60"/>
      <c r="D125" s="51" t="str">
        <f t="shared" si="0"/>
        <v/>
      </c>
      <c r="E125" s="135"/>
      <c r="F125" s="136"/>
    </row>
    <row r="126" spans="1:6" ht="13.8" hidden="1" outlineLevel="1" thickBot="1" x14ac:dyDescent="0.25">
      <c r="A126" s="57"/>
      <c r="B126" s="58"/>
      <c r="C126" s="60"/>
      <c r="D126" s="51" t="str">
        <f t="shared" si="0"/>
        <v/>
      </c>
      <c r="E126" s="135"/>
      <c r="F126" s="136"/>
    </row>
    <row r="127" spans="1:6" ht="13.8" hidden="1" outlineLevel="1" thickBot="1" x14ac:dyDescent="0.25">
      <c r="A127" s="57"/>
      <c r="B127" s="58"/>
      <c r="C127" s="60"/>
      <c r="D127" s="51" t="str">
        <f t="shared" si="0"/>
        <v/>
      </c>
      <c r="E127" s="135"/>
      <c r="F127" s="136"/>
    </row>
    <row r="128" spans="1:6" ht="13.8" hidden="1" outlineLevel="1" thickBot="1" x14ac:dyDescent="0.25">
      <c r="A128" s="57"/>
      <c r="B128" s="58"/>
      <c r="C128" s="60"/>
      <c r="D128" s="51" t="str">
        <f t="shared" si="0"/>
        <v/>
      </c>
      <c r="E128" s="135"/>
      <c r="F128" s="136"/>
    </row>
    <row r="129" spans="1:6" ht="13.8" hidden="1" outlineLevel="1" thickBot="1" x14ac:dyDescent="0.25">
      <c r="A129" s="57"/>
      <c r="B129" s="58"/>
      <c r="C129" s="60"/>
      <c r="D129" s="51" t="str">
        <f t="shared" si="0"/>
        <v/>
      </c>
      <c r="E129" s="135"/>
      <c r="F129" s="136"/>
    </row>
    <row r="130" spans="1:6" ht="13.8" hidden="1" outlineLevel="1" thickBot="1" x14ac:dyDescent="0.25">
      <c r="A130" s="57"/>
      <c r="B130" s="58"/>
      <c r="C130" s="60"/>
      <c r="D130" s="51" t="str">
        <f t="shared" si="0"/>
        <v/>
      </c>
      <c r="E130" s="135"/>
      <c r="F130" s="136"/>
    </row>
    <row r="131" spans="1:6" ht="13.8" hidden="1" outlineLevel="1" thickBot="1" x14ac:dyDescent="0.25">
      <c r="A131" s="57"/>
      <c r="B131" s="58"/>
      <c r="C131" s="60"/>
      <c r="D131" s="51" t="str">
        <f t="shared" si="0"/>
        <v/>
      </c>
      <c r="E131" s="135"/>
      <c r="F131" s="136"/>
    </row>
    <row r="132" spans="1:6" ht="13.8" hidden="1" outlineLevel="1" thickBot="1" x14ac:dyDescent="0.25">
      <c r="A132" s="57"/>
      <c r="B132" s="58"/>
      <c r="C132" s="60"/>
      <c r="D132" s="51" t="str">
        <f t="shared" si="0"/>
        <v/>
      </c>
      <c r="E132" s="135"/>
      <c r="F132" s="136"/>
    </row>
    <row r="133" spans="1:6" ht="13.8" hidden="1" outlineLevel="1" thickBot="1" x14ac:dyDescent="0.25">
      <c r="A133" s="57"/>
      <c r="B133" s="58"/>
      <c r="C133" s="60"/>
      <c r="D133" s="51" t="str">
        <f t="shared" si="0"/>
        <v/>
      </c>
      <c r="E133" s="135"/>
      <c r="F133" s="136"/>
    </row>
    <row r="134" spans="1:6" ht="13.8" hidden="1" outlineLevel="1" thickBot="1" x14ac:dyDescent="0.25">
      <c r="A134" s="57"/>
      <c r="B134" s="58"/>
      <c r="C134" s="60"/>
      <c r="D134" s="51" t="str">
        <f t="shared" si="0"/>
        <v/>
      </c>
      <c r="E134" s="135"/>
      <c r="F134" s="136"/>
    </row>
    <row r="135" spans="1:6" ht="13.8" hidden="1" outlineLevel="1" thickBot="1" x14ac:dyDescent="0.25">
      <c r="A135" s="57"/>
      <c r="B135" s="58"/>
      <c r="C135" s="60"/>
      <c r="D135" s="51" t="str">
        <f t="shared" si="0"/>
        <v/>
      </c>
      <c r="E135" s="135"/>
      <c r="F135" s="136"/>
    </row>
    <row r="136" spans="1:6" ht="13.8" hidden="1" outlineLevel="1" thickBot="1" x14ac:dyDescent="0.25">
      <c r="A136" s="57"/>
      <c r="B136" s="58"/>
      <c r="C136" s="60"/>
      <c r="D136" s="51" t="str">
        <f t="shared" si="0"/>
        <v/>
      </c>
      <c r="E136" s="135"/>
      <c r="F136" s="136"/>
    </row>
    <row r="137" spans="1:6" ht="13.8" hidden="1" outlineLevel="1" thickBot="1" x14ac:dyDescent="0.25">
      <c r="A137" s="57"/>
      <c r="B137" s="58"/>
      <c r="C137" s="60"/>
      <c r="D137" s="51" t="str">
        <f t="shared" si="0"/>
        <v/>
      </c>
      <c r="E137" s="135"/>
      <c r="F137" s="136"/>
    </row>
    <row r="138" spans="1:6" ht="13.8" hidden="1" outlineLevel="1" thickBot="1" x14ac:dyDescent="0.25">
      <c r="A138" s="57"/>
      <c r="B138" s="58"/>
      <c r="C138" s="60"/>
      <c r="D138" s="51" t="str">
        <f t="shared" si="0"/>
        <v/>
      </c>
      <c r="E138" s="135"/>
      <c r="F138" s="136"/>
    </row>
    <row r="139" spans="1:6" ht="13.8" hidden="1" outlineLevel="1" thickBot="1" x14ac:dyDescent="0.25">
      <c r="A139" s="57"/>
      <c r="B139" s="58"/>
      <c r="C139" s="60"/>
      <c r="D139" s="51" t="str">
        <f t="shared" si="0"/>
        <v/>
      </c>
      <c r="E139" s="135"/>
      <c r="F139" s="136"/>
    </row>
    <row r="140" spans="1:6" ht="13.8" hidden="1" outlineLevel="1" thickBot="1" x14ac:dyDescent="0.25">
      <c r="A140" s="57"/>
      <c r="B140" s="58"/>
      <c r="C140" s="60"/>
      <c r="D140" s="51" t="str">
        <f t="shared" si="0"/>
        <v/>
      </c>
      <c r="E140" s="135"/>
      <c r="F140" s="136"/>
    </row>
    <row r="141" spans="1:6" ht="13.8" hidden="1" outlineLevel="1" thickBot="1" x14ac:dyDescent="0.25">
      <c r="A141" s="57"/>
      <c r="B141" s="58"/>
      <c r="C141" s="60"/>
      <c r="D141" s="51" t="str">
        <f t="shared" si="0"/>
        <v/>
      </c>
      <c r="E141" s="135"/>
      <c r="F141" s="136"/>
    </row>
    <row r="142" spans="1:6" ht="13.8" hidden="1" outlineLevel="1" thickBot="1" x14ac:dyDescent="0.25">
      <c r="A142" s="57"/>
      <c r="B142" s="58"/>
      <c r="C142" s="60"/>
      <c r="D142" s="51" t="str">
        <f t="shared" si="0"/>
        <v/>
      </c>
      <c r="E142" s="135"/>
      <c r="F142" s="136"/>
    </row>
    <row r="143" spans="1:6" ht="13.8" hidden="1" outlineLevel="1" thickBot="1" x14ac:dyDescent="0.25">
      <c r="A143" s="57"/>
      <c r="B143" s="58"/>
      <c r="C143" s="60"/>
      <c r="D143" s="51" t="str">
        <f t="shared" si="0"/>
        <v/>
      </c>
      <c r="E143" s="135"/>
      <c r="F143" s="136"/>
    </row>
    <row r="144" spans="1:6" ht="13.8" hidden="1" outlineLevel="1" thickBot="1" x14ac:dyDescent="0.25">
      <c r="A144" s="57"/>
      <c r="B144" s="58"/>
      <c r="C144" s="60"/>
      <c r="D144" s="51" t="str">
        <f t="shared" si="0"/>
        <v/>
      </c>
      <c r="E144" s="135"/>
      <c r="F144" s="136"/>
    </row>
    <row r="145" spans="1:6" ht="13.8" hidden="1" outlineLevel="1" thickBot="1" x14ac:dyDescent="0.25">
      <c r="A145" s="57"/>
      <c r="B145" s="58"/>
      <c r="C145" s="60"/>
      <c r="D145" s="51" t="str">
        <f t="shared" si="0"/>
        <v/>
      </c>
      <c r="E145" s="135"/>
      <c r="F145" s="136"/>
    </row>
    <row r="146" spans="1:6" ht="13.8" hidden="1" outlineLevel="1" thickBot="1" x14ac:dyDescent="0.25">
      <c r="A146" s="57"/>
      <c r="B146" s="58"/>
      <c r="C146" s="60"/>
      <c r="D146" s="51" t="str">
        <f t="shared" si="0"/>
        <v/>
      </c>
      <c r="E146" s="135"/>
      <c r="F146" s="136"/>
    </row>
    <row r="147" spans="1:6" ht="13.8" hidden="1" outlineLevel="1" thickBot="1" x14ac:dyDescent="0.25">
      <c r="A147" s="57"/>
      <c r="B147" s="58"/>
      <c r="C147" s="60"/>
      <c r="D147" s="51" t="str">
        <f t="shared" si="0"/>
        <v/>
      </c>
      <c r="E147" s="135"/>
      <c r="F147" s="136"/>
    </row>
    <row r="148" spans="1:6" ht="13.8" hidden="1" outlineLevel="1" thickBot="1" x14ac:dyDescent="0.25">
      <c r="A148" s="57"/>
      <c r="B148" s="58"/>
      <c r="C148" s="60"/>
      <c r="D148" s="51" t="str">
        <f t="shared" si="0"/>
        <v/>
      </c>
      <c r="E148" s="135"/>
      <c r="F148" s="136"/>
    </row>
    <row r="149" spans="1:6" ht="13.8" hidden="1" outlineLevel="1" thickBot="1" x14ac:dyDescent="0.25">
      <c r="A149" s="57"/>
      <c r="B149" s="58"/>
      <c r="C149" s="60"/>
      <c r="D149" s="51" t="str">
        <f t="shared" si="0"/>
        <v/>
      </c>
      <c r="E149" s="135"/>
      <c r="F149" s="136"/>
    </row>
    <row r="150" spans="1:6" ht="13.8" hidden="1" outlineLevel="1" thickBot="1" x14ac:dyDescent="0.25">
      <c r="A150" s="57"/>
      <c r="B150" s="58"/>
      <c r="C150" s="60"/>
      <c r="D150" s="51" t="str">
        <f t="shared" si="0"/>
        <v/>
      </c>
      <c r="E150" s="135"/>
      <c r="F150" s="136"/>
    </row>
    <row r="151" spans="1:6" ht="13.8" hidden="1" outlineLevel="1" thickBot="1" x14ac:dyDescent="0.25">
      <c r="A151" s="57"/>
      <c r="B151" s="58"/>
      <c r="C151" s="60"/>
      <c r="D151" s="51" t="str">
        <f t="shared" si="0"/>
        <v/>
      </c>
      <c r="E151" s="135"/>
      <c r="F151" s="136"/>
    </row>
    <row r="152" spans="1:6" ht="13.8" hidden="1" outlineLevel="1" thickBot="1" x14ac:dyDescent="0.25">
      <c r="A152" s="57"/>
      <c r="B152" s="58"/>
      <c r="C152" s="60"/>
      <c r="D152" s="51" t="str">
        <f t="shared" si="0"/>
        <v/>
      </c>
      <c r="E152" s="135"/>
      <c r="F152" s="136"/>
    </row>
    <row r="153" spans="1:6" ht="13.8" hidden="1" outlineLevel="1" thickBot="1" x14ac:dyDescent="0.25">
      <c r="A153" s="57"/>
      <c r="B153" s="58"/>
      <c r="C153" s="60"/>
      <c r="D153" s="51" t="str">
        <f t="shared" si="0"/>
        <v/>
      </c>
      <c r="E153" s="135"/>
      <c r="F153" s="136"/>
    </row>
    <row r="154" spans="1:6" ht="13.8" hidden="1" outlineLevel="1" thickBot="1" x14ac:dyDescent="0.25">
      <c r="A154" s="57"/>
      <c r="B154" s="58"/>
      <c r="C154" s="60"/>
      <c r="D154" s="51" t="str">
        <f t="shared" si="0"/>
        <v/>
      </c>
      <c r="E154" s="135"/>
      <c r="F154" s="136"/>
    </row>
    <row r="155" spans="1:6" ht="13.8" hidden="1" outlineLevel="1" thickBot="1" x14ac:dyDescent="0.25">
      <c r="A155" s="57"/>
      <c r="B155" s="58"/>
      <c r="C155" s="60"/>
      <c r="D155" s="51" t="str">
        <f t="shared" si="0"/>
        <v/>
      </c>
      <c r="E155" s="135"/>
      <c r="F155" s="136"/>
    </row>
    <row r="156" spans="1:6" ht="13.8" hidden="1" outlineLevel="1" thickBot="1" x14ac:dyDescent="0.25">
      <c r="A156" s="57"/>
      <c r="B156" s="58"/>
      <c r="C156" s="60"/>
      <c r="D156" s="51" t="str">
        <f t="shared" si="0"/>
        <v/>
      </c>
      <c r="E156" s="135"/>
      <c r="F156" s="136"/>
    </row>
    <row r="157" spans="1:6" ht="13.8" hidden="1" outlineLevel="1" thickBot="1" x14ac:dyDescent="0.25">
      <c r="A157" s="57"/>
      <c r="B157" s="58"/>
      <c r="C157" s="60"/>
      <c r="D157" s="51" t="str">
        <f t="shared" si="0"/>
        <v/>
      </c>
      <c r="E157" s="135"/>
      <c r="F157" s="136"/>
    </row>
    <row r="158" spans="1:6" ht="13.8" hidden="1" outlineLevel="1" thickBot="1" x14ac:dyDescent="0.25">
      <c r="A158" s="57"/>
      <c r="B158" s="58"/>
      <c r="C158" s="60"/>
      <c r="D158" s="51" t="str">
        <f t="shared" si="0"/>
        <v/>
      </c>
      <c r="E158" s="135"/>
      <c r="F158" s="136"/>
    </row>
    <row r="159" spans="1:6" ht="13.8" hidden="1" outlineLevel="1" thickBot="1" x14ac:dyDescent="0.25">
      <c r="A159" s="57"/>
      <c r="B159" s="58"/>
      <c r="C159" s="60"/>
      <c r="D159" s="51" t="str">
        <f t="shared" si="0"/>
        <v/>
      </c>
      <c r="E159" s="135"/>
      <c r="F159" s="136"/>
    </row>
    <row r="160" spans="1:6" ht="13.8" hidden="1" outlineLevel="1" thickBot="1" x14ac:dyDescent="0.25">
      <c r="A160" s="57"/>
      <c r="B160" s="58"/>
      <c r="C160" s="60"/>
      <c r="D160" s="51" t="str">
        <f t="shared" si="0"/>
        <v/>
      </c>
      <c r="E160" s="135"/>
      <c r="F160" s="136"/>
    </row>
    <row r="161" spans="1:6" ht="13.8" hidden="1" outlineLevel="1" thickBot="1" x14ac:dyDescent="0.25">
      <c r="A161" s="57"/>
      <c r="B161" s="58"/>
      <c r="C161" s="60"/>
      <c r="D161" s="51" t="str">
        <f t="shared" si="0"/>
        <v/>
      </c>
      <c r="E161" s="135"/>
      <c r="F161" s="136"/>
    </row>
    <row r="162" spans="1:6" ht="13.8" hidden="1" outlineLevel="1" thickBot="1" x14ac:dyDescent="0.25">
      <c r="A162" s="57"/>
      <c r="B162" s="58"/>
      <c r="C162" s="60"/>
      <c r="D162" s="51" t="str">
        <f t="shared" si="0"/>
        <v/>
      </c>
      <c r="E162" s="135"/>
      <c r="F162" s="136"/>
    </row>
    <row r="163" spans="1:6" ht="13.8" hidden="1" outlineLevel="1" thickBot="1" x14ac:dyDescent="0.25">
      <c r="A163" s="57"/>
      <c r="B163" s="58"/>
      <c r="C163" s="60"/>
      <c r="D163" s="51" t="str">
        <f t="shared" si="0"/>
        <v/>
      </c>
      <c r="E163" s="135"/>
      <c r="F163" s="136"/>
    </row>
    <row r="164" spans="1:6" ht="13.8" hidden="1" outlineLevel="1" thickBot="1" x14ac:dyDescent="0.25">
      <c r="A164" s="57"/>
      <c r="B164" s="58"/>
      <c r="C164" s="60"/>
      <c r="D164" s="51" t="str">
        <f t="shared" si="0"/>
        <v/>
      </c>
      <c r="E164" s="135"/>
      <c r="F164" s="136"/>
    </row>
    <row r="165" spans="1:6" ht="13.8" hidden="1" outlineLevel="1" thickBot="1" x14ac:dyDescent="0.25">
      <c r="A165" s="57"/>
      <c r="B165" s="58"/>
      <c r="C165" s="60"/>
      <c r="D165" s="51" t="str">
        <f t="shared" si="0"/>
        <v/>
      </c>
      <c r="E165" s="135"/>
      <c r="F165" s="136"/>
    </row>
    <row r="166" spans="1:6" ht="13.8" hidden="1" outlineLevel="1" thickBot="1" x14ac:dyDescent="0.25">
      <c r="A166" s="57"/>
      <c r="B166" s="58"/>
      <c r="C166" s="60"/>
      <c r="D166" s="51" t="str">
        <f t="shared" si="0"/>
        <v/>
      </c>
      <c r="E166" s="135"/>
      <c r="F166" s="136"/>
    </row>
    <row r="167" spans="1:6" ht="13.8" hidden="1" outlineLevel="1" thickBot="1" x14ac:dyDescent="0.25">
      <c r="A167" s="57"/>
      <c r="B167" s="58"/>
      <c r="C167" s="60"/>
      <c r="D167" s="51" t="str">
        <f t="shared" si="0"/>
        <v/>
      </c>
      <c r="E167" s="135"/>
      <c r="F167" s="136"/>
    </row>
    <row r="168" spans="1:6" ht="13.8" hidden="1" outlineLevel="1" thickBot="1" x14ac:dyDescent="0.25">
      <c r="A168" s="57"/>
      <c r="B168" s="58"/>
      <c r="C168" s="60"/>
      <c r="D168" s="51" t="str">
        <f t="shared" si="0"/>
        <v/>
      </c>
      <c r="E168" s="135"/>
      <c r="F168" s="136"/>
    </row>
    <row r="169" spans="1:6" ht="13.8" hidden="1" outlineLevel="1" thickBot="1" x14ac:dyDescent="0.25">
      <c r="A169" s="57"/>
      <c r="B169" s="58"/>
      <c r="C169" s="60"/>
      <c r="D169" s="51" t="str">
        <f t="shared" si="0"/>
        <v/>
      </c>
      <c r="E169" s="135"/>
      <c r="F169" s="136"/>
    </row>
    <row r="170" spans="1:6" ht="13.8" hidden="1" outlineLevel="1" thickBot="1" x14ac:dyDescent="0.25">
      <c r="A170" s="57"/>
      <c r="B170" s="58"/>
      <c r="C170" s="60"/>
      <c r="D170" s="51" t="str">
        <f t="shared" si="0"/>
        <v/>
      </c>
      <c r="E170" s="135"/>
      <c r="F170" s="136"/>
    </row>
    <row r="171" spans="1:6" ht="13.8" hidden="1" outlineLevel="1" thickBot="1" x14ac:dyDescent="0.25">
      <c r="A171" s="57"/>
      <c r="B171" s="58"/>
      <c r="C171" s="60"/>
      <c r="D171" s="51" t="str">
        <f t="shared" si="0"/>
        <v/>
      </c>
      <c r="E171" s="135"/>
      <c r="F171" s="136"/>
    </row>
    <row r="172" spans="1:6" ht="13.8" hidden="1" outlineLevel="1" thickBot="1" x14ac:dyDescent="0.25">
      <c r="A172" s="57"/>
      <c r="B172" s="58"/>
      <c r="C172" s="60"/>
      <c r="D172" s="51" t="str">
        <f t="shared" si="0"/>
        <v/>
      </c>
      <c r="E172" s="135"/>
      <c r="F172" s="136"/>
    </row>
    <row r="173" spans="1:6" ht="13.8" hidden="1" outlineLevel="1" thickBot="1" x14ac:dyDescent="0.25">
      <c r="A173" s="57"/>
      <c r="B173" s="58"/>
      <c r="C173" s="60"/>
      <c r="D173" s="51" t="str">
        <f t="shared" si="0"/>
        <v/>
      </c>
      <c r="E173" s="135"/>
      <c r="F173" s="136"/>
    </row>
    <row r="174" spans="1:6" ht="13.8" hidden="1" outlineLevel="1" thickBot="1" x14ac:dyDescent="0.25">
      <c r="A174" s="57"/>
      <c r="B174" s="58"/>
      <c r="C174" s="60"/>
      <c r="D174" s="51" t="str">
        <f t="shared" si="0"/>
        <v/>
      </c>
      <c r="E174" s="135"/>
      <c r="F174" s="136"/>
    </row>
    <row r="175" spans="1:6" ht="13.8" hidden="1" outlineLevel="1" thickBot="1" x14ac:dyDescent="0.25">
      <c r="A175" s="57"/>
      <c r="B175" s="58"/>
      <c r="C175" s="60"/>
      <c r="D175" s="51" t="str">
        <f t="shared" si="0"/>
        <v/>
      </c>
      <c r="E175" s="135"/>
      <c r="F175" s="136"/>
    </row>
    <row r="176" spans="1:6" ht="13.8" hidden="1" outlineLevel="1" thickBot="1" x14ac:dyDescent="0.25">
      <c r="A176" s="57"/>
      <c r="B176" s="58"/>
      <c r="C176" s="60"/>
      <c r="D176" s="51" t="str">
        <f t="shared" si="0"/>
        <v/>
      </c>
      <c r="E176" s="135"/>
      <c r="F176" s="136"/>
    </row>
    <row r="177" spans="1:6" ht="13.8" hidden="1" outlineLevel="1" thickBot="1" x14ac:dyDescent="0.25">
      <c r="A177" s="57"/>
      <c r="B177" s="58"/>
      <c r="C177" s="60"/>
      <c r="D177" s="51" t="str">
        <f t="shared" si="0"/>
        <v/>
      </c>
      <c r="E177" s="135"/>
      <c r="F177" s="136"/>
    </row>
    <row r="178" spans="1:6" ht="13.8" hidden="1" outlineLevel="1" thickBot="1" x14ac:dyDescent="0.25">
      <c r="A178" s="57"/>
      <c r="B178" s="58"/>
      <c r="C178" s="60"/>
      <c r="D178" s="51" t="str">
        <f t="shared" si="0"/>
        <v/>
      </c>
      <c r="E178" s="135"/>
      <c r="F178" s="136"/>
    </row>
    <row r="179" spans="1:6" ht="13.8" hidden="1" outlineLevel="1" thickBot="1" x14ac:dyDescent="0.25">
      <c r="A179" s="57"/>
      <c r="B179" s="58"/>
      <c r="C179" s="60"/>
      <c r="D179" s="51" t="str">
        <f t="shared" si="0"/>
        <v/>
      </c>
      <c r="E179" s="135"/>
      <c r="F179" s="136"/>
    </row>
    <row r="180" spans="1:6" ht="13.8" hidden="1" outlineLevel="1" thickBot="1" x14ac:dyDescent="0.25">
      <c r="A180" s="57"/>
      <c r="B180" s="58"/>
      <c r="C180" s="60"/>
      <c r="D180" s="51" t="str">
        <f t="shared" si="0"/>
        <v/>
      </c>
      <c r="E180" s="135"/>
      <c r="F180" s="136"/>
    </row>
    <row r="181" spans="1:6" ht="13.8" hidden="1" outlineLevel="1" thickBot="1" x14ac:dyDescent="0.25">
      <c r="A181" s="57"/>
      <c r="B181" s="58"/>
      <c r="C181" s="60"/>
      <c r="D181" s="51" t="str">
        <f t="shared" si="0"/>
        <v/>
      </c>
      <c r="E181" s="135"/>
      <c r="F181" s="136"/>
    </row>
    <row r="182" spans="1:6" ht="13.8" hidden="1" outlineLevel="1" thickBot="1" x14ac:dyDescent="0.25">
      <c r="A182" s="57"/>
      <c r="B182" s="58"/>
      <c r="C182" s="60"/>
      <c r="D182" s="51" t="str">
        <f t="shared" si="0"/>
        <v/>
      </c>
      <c r="E182" s="135"/>
      <c r="F182" s="136"/>
    </row>
    <row r="183" spans="1:6" ht="13.8" hidden="1" outlineLevel="1" thickBot="1" x14ac:dyDescent="0.25">
      <c r="A183" s="57"/>
      <c r="B183" s="58"/>
      <c r="C183" s="60"/>
      <c r="D183" s="51" t="str">
        <f t="shared" si="0"/>
        <v/>
      </c>
      <c r="E183" s="135"/>
      <c r="F183" s="136"/>
    </row>
    <row r="184" spans="1:6" ht="13.8" hidden="1" outlineLevel="1" thickBot="1" x14ac:dyDescent="0.25">
      <c r="A184" s="57"/>
      <c r="B184" s="58"/>
      <c r="C184" s="60"/>
      <c r="D184" s="51" t="str">
        <f t="shared" si="0"/>
        <v/>
      </c>
      <c r="E184" s="135"/>
      <c r="F184" s="136"/>
    </row>
    <row r="185" spans="1:6" ht="13.8" hidden="1" outlineLevel="1" thickBot="1" x14ac:dyDescent="0.25">
      <c r="A185" s="57"/>
      <c r="B185" s="58"/>
      <c r="C185" s="60"/>
      <c r="D185" s="51" t="str">
        <f t="shared" si="0"/>
        <v/>
      </c>
      <c r="E185" s="135"/>
      <c r="F185" s="136"/>
    </row>
    <row r="186" spans="1:6" ht="13.8" hidden="1" outlineLevel="1" thickBot="1" x14ac:dyDescent="0.25">
      <c r="A186" s="57"/>
      <c r="B186" s="58"/>
      <c r="C186" s="60"/>
      <c r="D186" s="51" t="str">
        <f t="shared" si="0"/>
        <v/>
      </c>
      <c r="E186" s="135"/>
      <c r="F186" s="136"/>
    </row>
    <row r="187" spans="1:6" ht="13.8" hidden="1" outlineLevel="1" thickBot="1" x14ac:dyDescent="0.25">
      <c r="A187" s="57"/>
      <c r="B187" s="58"/>
      <c r="C187" s="60"/>
      <c r="D187" s="51" t="str">
        <f t="shared" si="0"/>
        <v/>
      </c>
      <c r="E187" s="135"/>
      <c r="F187" s="136"/>
    </row>
    <row r="188" spans="1:6" ht="13.8" hidden="1" outlineLevel="1" thickBot="1" x14ac:dyDescent="0.25">
      <c r="A188" s="57"/>
      <c r="B188" s="58"/>
      <c r="C188" s="60"/>
      <c r="D188" s="51" t="str">
        <f t="shared" si="0"/>
        <v/>
      </c>
      <c r="E188" s="135"/>
      <c r="F188" s="136"/>
    </row>
    <row r="189" spans="1:6" ht="13.8" hidden="1" outlineLevel="1" thickBot="1" x14ac:dyDescent="0.25">
      <c r="A189" s="57"/>
      <c r="B189" s="58"/>
      <c r="C189" s="60"/>
      <c r="D189" s="51" t="str">
        <f t="shared" si="0"/>
        <v/>
      </c>
      <c r="E189" s="135"/>
      <c r="F189" s="136"/>
    </row>
    <row r="190" spans="1:6" ht="13.8" hidden="1" outlineLevel="1" thickBot="1" x14ac:dyDescent="0.25">
      <c r="A190" s="57"/>
      <c r="B190" s="58"/>
      <c r="C190" s="60"/>
      <c r="D190" s="51" t="str">
        <f t="shared" si="0"/>
        <v/>
      </c>
      <c r="E190" s="135"/>
      <c r="F190" s="136"/>
    </row>
    <row r="191" spans="1:6" ht="13.8" hidden="1" outlineLevel="1" thickBot="1" x14ac:dyDescent="0.25">
      <c r="A191" s="57"/>
      <c r="B191" s="58"/>
      <c r="C191" s="60"/>
      <c r="D191" s="51" t="str">
        <f t="shared" si="0"/>
        <v/>
      </c>
      <c r="E191" s="135"/>
      <c r="F191" s="136"/>
    </row>
    <row r="192" spans="1:6" ht="13.8" hidden="1" outlineLevel="1" thickBot="1" x14ac:dyDescent="0.25">
      <c r="A192" s="57"/>
      <c r="B192" s="58"/>
      <c r="C192" s="60"/>
      <c r="D192" s="51" t="str">
        <f t="shared" si="0"/>
        <v/>
      </c>
      <c r="E192" s="135"/>
      <c r="F192" s="136"/>
    </row>
    <row r="193" spans="1:6" ht="13.8" hidden="1" outlineLevel="1" thickBot="1" x14ac:dyDescent="0.25">
      <c r="A193" s="57"/>
      <c r="B193" s="58"/>
      <c r="C193" s="60"/>
      <c r="D193" s="51" t="str">
        <f t="shared" si="0"/>
        <v/>
      </c>
      <c r="E193" s="135"/>
      <c r="F193" s="136"/>
    </row>
    <row r="194" spans="1:6" ht="13.8" hidden="1" outlineLevel="1" thickBot="1" x14ac:dyDescent="0.25">
      <c r="A194" s="57"/>
      <c r="B194" s="58"/>
      <c r="C194" s="60"/>
      <c r="D194" s="51" t="str">
        <f t="shared" si="0"/>
        <v/>
      </c>
      <c r="E194" s="135"/>
      <c r="F194" s="136"/>
    </row>
    <row r="195" spans="1:6" ht="13.8" hidden="1" outlineLevel="1" thickBot="1" x14ac:dyDescent="0.25">
      <c r="A195" s="57"/>
      <c r="B195" s="58"/>
      <c r="C195" s="60"/>
      <c r="D195" s="51" t="str">
        <f t="shared" si="0"/>
        <v/>
      </c>
      <c r="E195" s="135"/>
      <c r="F195" s="136"/>
    </row>
    <row r="196" spans="1:6" ht="13.8" hidden="1" outlineLevel="1" thickBot="1" x14ac:dyDescent="0.25">
      <c r="A196" s="57"/>
      <c r="B196" s="58"/>
      <c r="C196" s="60"/>
      <c r="D196" s="51" t="str">
        <f t="shared" si="0"/>
        <v/>
      </c>
      <c r="E196" s="135"/>
      <c r="F196" s="136"/>
    </row>
    <row r="197" spans="1:6" ht="13.8" hidden="1" outlineLevel="1" thickBot="1" x14ac:dyDescent="0.25">
      <c r="A197" s="57"/>
      <c r="B197" s="58"/>
      <c r="C197" s="60"/>
      <c r="D197" s="51" t="str">
        <f t="shared" si="0"/>
        <v/>
      </c>
      <c r="E197" s="135"/>
      <c r="F197" s="136"/>
    </row>
    <row r="198" spans="1:6" ht="13.8" hidden="1" outlineLevel="1" thickBot="1" x14ac:dyDescent="0.25">
      <c r="A198" s="57"/>
      <c r="B198" s="58"/>
      <c r="C198" s="60"/>
      <c r="D198" s="51" t="str">
        <f t="shared" si="0"/>
        <v/>
      </c>
      <c r="E198" s="135"/>
      <c r="F198" s="136"/>
    </row>
    <row r="199" spans="1:6" ht="13.8" hidden="1" outlineLevel="1" thickBot="1" x14ac:dyDescent="0.25">
      <c r="A199" s="57"/>
      <c r="B199" s="58"/>
      <c r="C199" s="60"/>
      <c r="D199" s="51" t="str">
        <f t="shared" si="0"/>
        <v/>
      </c>
      <c r="E199" s="135"/>
      <c r="F199" s="136"/>
    </row>
    <row r="200" spans="1:6" ht="13.8" hidden="1" outlineLevel="1" thickBot="1" x14ac:dyDescent="0.25">
      <c r="A200" s="57"/>
      <c r="B200" s="58"/>
      <c r="C200" s="60"/>
      <c r="D200" s="51" t="str">
        <f t="shared" si="0"/>
        <v/>
      </c>
      <c r="E200" s="135"/>
      <c r="F200" s="136"/>
    </row>
    <row r="201" spans="1:6" ht="13.8" hidden="1" outlineLevel="1" thickBot="1" x14ac:dyDescent="0.25">
      <c r="A201" s="57"/>
      <c r="B201" s="58"/>
      <c r="C201" s="60"/>
      <c r="D201" s="51" t="str">
        <f t="shared" si="0"/>
        <v/>
      </c>
      <c r="E201" s="135"/>
      <c r="F201" s="136"/>
    </row>
    <row r="202" spans="1:6" ht="13.8" hidden="1" outlineLevel="1" thickBot="1" x14ac:dyDescent="0.25">
      <c r="A202" s="57"/>
      <c r="B202" s="58"/>
      <c r="C202" s="60"/>
      <c r="D202" s="51" t="str">
        <f t="shared" si="0"/>
        <v/>
      </c>
      <c r="E202" s="135"/>
      <c r="F202" s="136"/>
    </row>
    <row r="203" spans="1:6" ht="13.8" hidden="1" outlineLevel="1" thickBot="1" x14ac:dyDescent="0.25">
      <c r="A203" s="57"/>
      <c r="B203" s="58"/>
      <c r="C203" s="60"/>
      <c r="D203" s="51" t="str">
        <f t="shared" si="0"/>
        <v/>
      </c>
      <c r="E203" s="135"/>
      <c r="F203" s="136"/>
    </row>
    <row r="204" spans="1:6" ht="13.8" hidden="1" outlineLevel="1" thickBot="1" x14ac:dyDescent="0.25">
      <c r="A204" s="57"/>
      <c r="B204" s="58"/>
      <c r="C204" s="60"/>
      <c r="D204" s="51" t="str">
        <f t="shared" si="0"/>
        <v/>
      </c>
      <c r="E204" s="135"/>
      <c r="F204" s="136"/>
    </row>
    <row r="205" spans="1:6" ht="13.8" hidden="1" outlineLevel="1" thickBot="1" x14ac:dyDescent="0.25">
      <c r="A205" s="57"/>
      <c r="B205" s="58"/>
      <c r="C205" s="60"/>
      <c r="D205" s="51" t="str">
        <f t="shared" si="0"/>
        <v/>
      </c>
      <c r="E205" s="135"/>
      <c r="F205" s="136"/>
    </row>
    <row r="206" spans="1:6" ht="13.8" hidden="1" outlineLevel="1" thickBot="1" x14ac:dyDescent="0.25">
      <c r="A206" s="57"/>
      <c r="B206" s="58"/>
      <c r="C206" s="60"/>
      <c r="D206" s="51" t="str">
        <f t="shared" si="0"/>
        <v/>
      </c>
      <c r="E206" s="135"/>
      <c r="F206" s="136"/>
    </row>
    <row r="207" spans="1:6" ht="13.8" hidden="1" outlineLevel="1" thickBot="1" x14ac:dyDescent="0.25">
      <c r="A207" s="57"/>
      <c r="B207" s="58"/>
      <c r="C207" s="60"/>
      <c r="D207" s="51" t="str">
        <f t="shared" si="0"/>
        <v/>
      </c>
      <c r="E207" s="135"/>
      <c r="F207" s="136"/>
    </row>
    <row r="208" spans="1:6" ht="13.8" hidden="1" outlineLevel="1" thickBot="1" x14ac:dyDescent="0.25">
      <c r="A208" s="57"/>
      <c r="B208" s="58"/>
      <c r="C208" s="60"/>
      <c r="D208" s="51" t="str">
        <f t="shared" si="0"/>
        <v/>
      </c>
      <c r="E208" s="135"/>
      <c r="F208" s="136"/>
    </row>
    <row r="209" spans="1:6" ht="13.8" hidden="1" outlineLevel="1" thickBot="1" x14ac:dyDescent="0.25">
      <c r="A209" s="57"/>
      <c r="B209" s="58"/>
      <c r="C209" s="60"/>
      <c r="D209" s="51" t="str">
        <f t="shared" si="0"/>
        <v/>
      </c>
      <c r="E209" s="135"/>
      <c r="F209" s="136"/>
    </row>
    <row r="210" spans="1:6" ht="13.8" hidden="1" outlineLevel="1" thickBot="1" x14ac:dyDescent="0.25">
      <c r="A210" s="57"/>
      <c r="B210" s="58"/>
      <c r="C210" s="60"/>
      <c r="D210" s="51" t="str">
        <f t="shared" si="0"/>
        <v/>
      </c>
      <c r="E210" s="135"/>
      <c r="F210" s="136"/>
    </row>
    <row r="211" spans="1:6" ht="13.8" hidden="1" outlineLevel="1" thickBot="1" x14ac:dyDescent="0.25">
      <c r="A211" s="57"/>
      <c r="B211" s="58"/>
      <c r="C211" s="60"/>
      <c r="D211" s="51" t="str">
        <f t="shared" si="0"/>
        <v/>
      </c>
      <c r="E211" s="135"/>
      <c r="F211" s="136"/>
    </row>
    <row r="212" spans="1:6" ht="13.8" hidden="1" outlineLevel="1" thickBot="1" x14ac:dyDescent="0.25">
      <c r="A212" s="57"/>
      <c r="B212" s="58"/>
      <c r="C212" s="60"/>
      <c r="D212" s="51" t="str">
        <f t="shared" ref="D212:D249" si="1">IF(B212="","",IF(B212="北山丸太","本","m3"))</f>
        <v/>
      </c>
      <c r="E212" s="135"/>
      <c r="F212" s="136"/>
    </row>
    <row r="213" spans="1:6" ht="13.8" hidden="1" outlineLevel="1" thickBot="1" x14ac:dyDescent="0.25">
      <c r="A213" s="57"/>
      <c r="B213" s="58"/>
      <c r="C213" s="60"/>
      <c r="D213" s="51" t="str">
        <f t="shared" si="1"/>
        <v/>
      </c>
      <c r="E213" s="135"/>
      <c r="F213" s="136"/>
    </row>
    <row r="214" spans="1:6" ht="13.8" hidden="1" outlineLevel="1" thickBot="1" x14ac:dyDescent="0.25">
      <c r="A214" s="57"/>
      <c r="B214" s="58"/>
      <c r="C214" s="60"/>
      <c r="D214" s="51" t="str">
        <f t="shared" si="1"/>
        <v/>
      </c>
      <c r="E214" s="135"/>
      <c r="F214" s="136"/>
    </row>
    <row r="215" spans="1:6" ht="13.8" hidden="1" outlineLevel="1" thickBot="1" x14ac:dyDescent="0.25">
      <c r="A215" s="57"/>
      <c r="B215" s="58"/>
      <c r="C215" s="60"/>
      <c r="D215" s="51" t="str">
        <f t="shared" si="1"/>
        <v/>
      </c>
      <c r="E215" s="135"/>
      <c r="F215" s="136"/>
    </row>
    <row r="216" spans="1:6" ht="13.8" hidden="1" outlineLevel="1" thickBot="1" x14ac:dyDescent="0.25">
      <c r="A216" s="57"/>
      <c r="B216" s="58"/>
      <c r="C216" s="60"/>
      <c r="D216" s="51" t="str">
        <f t="shared" si="1"/>
        <v/>
      </c>
      <c r="E216" s="135"/>
      <c r="F216" s="136"/>
    </row>
    <row r="217" spans="1:6" ht="13.8" hidden="1" outlineLevel="1" thickBot="1" x14ac:dyDescent="0.25">
      <c r="A217" s="57"/>
      <c r="B217" s="58"/>
      <c r="C217" s="60"/>
      <c r="D217" s="51" t="str">
        <f t="shared" si="1"/>
        <v/>
      </c>
      <c r="E217" s="135"/>
      <c r="F217" s="136"/>
    </row>
    <row r="218" spans="1:6" ht="13.8" hidden="1" outlineLevel="1" thickBot="1" x14ac:dyDescent="0.25">
      <c r="A218" s="57"/>
      <c r="B218" s="58"/>
      <c r="C218" s="60"/>
      <c r="D218" s="51" t="str">
        <f t="shared" si="1"/>
        <v/>
      </c>
      <c r="E218" s="135"/>
      <c r="F218" s="136"/>
    </row>
    <row r="219" spans="1:6" ht="13.8" hidden="1" outlineLevel="1" thickBot="1" x14ac:dyDescent="0.25">
      <c r="A219" s="57"/>
      <c r="B219" s="58"/>
      <c r="C219" s="60"/>
      <c r="D219" s="51" t="str">
        <f t="shared" si="1"/>
        <v/>
      </c>
      <c r="E219" s="135"/>
      <c r="F219" s="136"/>
    </row>
    <row r="220" spans="1:6" ht="13.8" hidden="1" outlineLevel="1" thickBot="1" x14ac:dyDescent="0.25">
      <c r="A220" s="57"/>
      <c r="B220" s="58"/>
      <c r="C220" s="60"/>
      <c r="D220" s="51" t="str">
        <f t="shared" si="1"/>
        <v/>
      </c>
      <c r="E220" s="135"/>
      <c r="F220" s="136"/>
    </row>
    <row r="221" spans="1:6" ht="13.8" hidden="1" outlineLevel="1" thickBot="1" x14ac:dyDescent="0.25">
      <c r="A221" s="57"/>
      <c r="B221" s="58"/>
      <c r="C221" s="60"/>
      <c r="D221" s="51" t="str">
        <f t="shared" si="1"/>
        <v/>
      </c>
      <c r="E221" s="135"/>
      <c r="F221" s="136"/>
    </row>
    <row r="222" spans="1:6" ht="13.8" hidden="1" outlineLevel="1" thickBot="1" x14ac:dyDescent="0.25">
      <c r="A222" s="57"/>
      <c r="B222" s="58"/>
      <c r="C222" s="60"/>
      <c r="D222" s="51" t="str">
        <f t="shared" si="1"/>
        <v/>
      </c>
      <c r="E222" s="135"/>
      <c r="F222" s="136"/>
    </row>
    <row r="223" spans="1:6" ht="13.8" hidden="1" outlineLevel="1" thickBot="1" x14ac:dyDescent="0.25">
      <c r="A223" s="57"/>
      <c r="B223" s="58"/>
      <c r="C223" s="60"/>
      <c r="D223" s="51" t="str">
        <f t="shared" si="1"/>
        <v/>
      </c>
      <c r="E223" s="135"/>
      <c r="F223" s="136"/>
    </row>
    <row r="224" spans="1:6" ht="13.8" hidden="1" outlineLevel="1" thickBot="1" x14ac:dyDescent="0.25">
      <c r="A224" s="57"/>
      <c r="B224" s="58"/>
      <c r="C224" s="60"/>
      <c r="D224" s="51" t="str">
        <f t="shared" si="1"/>
        <v/>
      </c>
      <c r="E224" s="135"/>
      <c r="F224" s="136"/>
    </row>
    <row r="225" spans="1:6" ht="13.8" hidden="1" outlineLevel="1" thickBot="1" x14ac:dyDescent="0.25">
      <c r="A225" s="57"/>
      <c r="B225" s="58"/>
      <c r="C225" s="60"/>
      <c r="D225" s="51" t="str">
        <f t="shared" si="1"/>
        <v/>
      </c>
      <c r="E225" s="135"/>
      <c r="F225" s="136"/>
    </row>
    <row r="226" spans="1:6" ht="13.8" hidden="1" outlineLevel="1" thickBot="1" x14ac:dyDescent="0.25">
      <c r="A226" s="57"/>
      <c r="B226" s="58"/>
      <c r="C226" s="60"/>
      <c r="D226" s="51" t="str">
        <f t="shared" si="1"/>
        <v/>
      </c>
      <c r="E226" s="135"/>
      <c r="F226" s="136"/>
    </row>
    <row r="227" spans="1:6" ht="13.8" hidden="1" outlineLevel="1" thickBot="1" x14ac:dyDescent="0.25">
      <c r="A227" s="57"/>
      <c r="B227" s="58"/>
      <c r="C227" s="60"/>
      <c r="D227" s="51" t="str">
        <f t="shared" si="1"/>
        <v/>
      </c>
      <c r="E227" s="135"/>
      <c r="F227" s="136"/>
    </row>
    <row r="228" spans="1:6" ht="13.8" hidden="1" outlineLevel="1" thickBot="1" x14ac:dyDescent="0.25">
      <c r="A228" s="57"/>
      <c r="B228" s="58"/>
      <c r="C228" s="60"/>
      <c r="D228" s="51" t="str">
        <f t="shared" si="1"/>
        <v/>
      </c>
      <c r="E228" s="135"/>
      <c r="F228" s="136"/>
    </row>
    <row r="229" spans="1:6" ht="13.8" hidden="1" outlineLevel="1" thickBot="1" x14ac:dyDescent="0.25">
      <c r="A229" s="57"/>
      <c r="B229" s="58"/>
      <c r="C229" s="60"/>
      <c r="D229" s="51" t="str">
        <f t="shared" si="1"/>
        <v/>
      </c>
      <c r="E229" s="135"/>
      <c r="F229" s="136"/>
    </row>
    <row r="230" spans="1:6" ht="13.8" hidden="1" outlineLevel="1" thickBot="1" x14ac:dyDescent="0.25">
      <c r="A230" s="57"/>
      <c r="B230" s="58"/>
      <c r="C230" s="60"/>
      <c r="D230" s="51" t="str">
        <f t="shared" si="1"/>
        <v/>
      </c>
      <c r="E230" s="135"/>
      <c r="F230" s="136"/>
    </row>
    <row r="231" spans="1:6" ht="13.8" hidden="1" outlineLevel="1" thickBot="1" x14ac:dyDescent="0.25">
      <c r="A231" s="57"/>
      <c r="B231" s="58"/>
      <c r="C231" s="60"/>
      <c r="D231" s="51" t="str">
        <f t="shared" si="1"/>
        <v/>
      </c>
      <c r="E231" s="135"/>
      <c r="F231" s="136"/>
    </row>
    <row r="232" spans="1:6" ht="13.8" hidden="1" outlineLevel="1" thickBot="1" x14ac:dyDescent="0.25">
      <c r="A232" s="57"/>
      <c r="B232" s="58"/>
      <c r="C232" s="60"/>
      <c r="D232" s="51" t="str">
        <f t="shared" si="1"/>
        <v/>
      </c>
      <c r="E232" s="135"/>
      <c r="F232" s="136"/>
    </row>
    <row r="233" spans="1:6" ht="13.8" hidden="1" outlineLevel="1" thickBot="1" x14ac:dyDescent="0.25">
      <c r="A233" s="57"/>
      <c r="B233" s="58"/>
      <c r="C233" s="60"/>
      <c r="D233" s="51" t="str">
        <f t="shared" si="1"/>
        <v/>
      </c>
      <c r="E233" s="135"/>
      <c r="F233" s="136"/>
    </row>
    <row r="234" spans="1:6" ht="13.8" hidden="1" outlineLevel="1" thickBot="1" x14ac:dyDescent="0.25">
      <c r="A234" s="57"/>
      <c r="B234" s="58"/>
      <c r="C234" s="60"/>
      <c r="D234" s="51" t="str">
        <f t="shared" si="1"/>
        <v/>
      </c>
      <c r="E234" s="135"/>
      <c r="F234" s="136"/>
    </row>
    <row r="235" spans="1:6" ht="13.8" hidden="1" outlineLevel="1" thickBot="1" x14ac:dyDescent="0.25">
      <c r="A235" s="57"/>
      <c r="B235" s="58"/>
      <c r="C235" s="60"/>
      <c r="D235" s="51" t="str">
        <f t="shared" si="1"/>
        <v/>
      </c>
      <c r="E235" s="135"/>
      <c r="F235" s="136"/>
    </row>
    <row r="236" spans="1:6" ht="13.8" hidden="1" outlineLevel="1" thickBot="1" x14ac:dyDescent="0.25">
      <c r="A236" s="57"/>
      <c r="B236" s="58"/>
      <c r="C236" s="60"/>
      <c r="D236" s="51" t="str">
        <f t="shared" si="1"/>
        <v/>
      </c>
      <c r="E236" s="135"/>
      <c r="F236" s="136"/>
    </row>
    <row r="237" spans="1:6" ht="13.8" hidden="1" outlineLevel="1" thickBot="1" x14ac:dyDescent="0.25">
      <c r="A237" s="57"/>
      <c r="B237" s="58"/>
      <c r="C237" s="60"/>
      <c r="D237" s="51" t="str">
        <f t="shared" si="1"/>
        <v/>
      </c>
      <c r="E237" s="135"/>
      <c r="F237" s="136"/>
    </row>
    <row r="238" spans="1:6" ht="13.8" hidden="1" outlineLevel="1" thickBot="1" x14ac:dyDescent="0.25">
      <c r="A238" s="57"/>
      <c r="B238" s="58"/>
      <c r="C238" s="60"/>
      <c r="D238" s="51" t="str">
        <f t="shared" si="1"/>
        <v/>
      </c>
      <c r="E238" s="135"/>
      <c r="F238" s="136"/>
    </row>
    <row r="239" spans="1:6" ht="13.8" hidden="1" outlineLevel="1" thickBot="1" x14ac:dyDescent="0.25">
      <c r="A239" s="57"/>
      <c r="B239" s="58"/>
      <c r="C239" s="60"/>
      <c r="D239" s="51" t="str">
        <f t="shared" si="1"/>
        <v/>
      </c>
      <c r="E239" s="135"/>
      <c r="F239" s="136"/>
    </row>
    <row r="240" spans="1:6" ht="13.8" hidden="1" outlineLevel="1" thickBot="1" x14ac:dyDescent="0.25">
      <c r="A240" s="57"/>
      <c r="B240" s="58"/>
      <c r="C240" s="60"/>
      <c r="D240" s="51" t="str">
        <f t="shared" si="1"/>
        <v/>
      </c>
      <c r="E240" s="135"/>
      <c r="F240" s="136"/>
    </row>
    <row r="241" spans="1:6" ht="13.8" hidden="1" outlineLevel="1" thickBot="1" x14ac:dyDescent="0.25">
      <c r="A241" s="57"/>
      <c r="B241" s="58"/>
      <c r="C241" s="60"/>
      <c r="D241" s="51" t="str">
        <f t="shared" si="1"/>
        <v/>
      </c>
      <c r="E241" s="135"/>
      <c r="F241" s="136"/>
    </row>
    <row r="242" spans="1:6" ht="13.8" hidden="1" outlineLevel="1" thickBot="1" x14ac:dyDescent="0.25">
      <c r="A242" s="57"/>
      <c r="B242" s="58"/>
      <c r="C242" s="60"/>
      <c r="D242" s="51" t="str">
        <f t="shared" si="1"/>
        <v/>
      </c>
      <c r="E242" s="135"/>
      <c r="F242" s="136"/>
    </row>
    <row r="243" spans="1:6" ht="13.8" hidden="1" outlineLevel="1" thickBot="1" x14ac:dyDescent="0.25">
      <c r="A243" s="57"/>
      <c r="B243" s="58"/>
      <c r="C243" s="60"/>
      <c r="D243" s="51" t="str">
        <f t="shared" si="1"/>
        <v/>
      </c>
      <c r="E243" s="135"/>
      <c r="F243" s="136"/>
    </row>
    <row r="244" spans="1:6" ht="13.8" hidden="1" outlineLevel="1" thickBot="1" x14ac:dyDescent="0.25">
      <c r="A244" s="57"/>
      <c r="B244" s="58"/>
      <c r="C244" s="60"/>
      <c r="D244" s="51" t="str">
        <f t="shared" si="1"/>
        <v/>
      </c>
      <c r="E244" s="135"/>
      <c r="F244" s="136"/>
    </row>
    <row r="245" spans="1:6" ht="13.8" hidden="1" outlineLevel="1" thickBot="1" x14ac:dyDescent="0.25">
      <c r="A245" s="57"/>
      <c r="B245" s="58"/>
      <c r="C245" s="60"/>
      <c r="D245" s="51" t="str">
        <f t="shared" si="1"/>
        <v/>
      </c>
      <c r="E245" s="135"/>
      <c r="F245" s="136"/>
    </row>
    <row r="246" spans="1:6" ht="13.8" hidden="1" outlineLevel="1" thickBot="1" x14ac:dyDescent="0.25">
      <c r="A246" s="57"/>
      <c r="B246" s="58"/>
      <c r="C246" s="60"/>
      <c r="D246" s="51" t="str">
        <f t="shared" si="1"/>
        <v/>
      </c>
      <c r="E246" s="135"/>
      <c r="F246" s="136"/>
    </row>
    <row r="247" spans="1:6" ht="13.8" hidden="1" outlineLevel="1" thickBot="1" x14ac:dyDescent="0.25">
      <c r="A247" s="57"/>
      <c r="B247" s="58"/>
      <c r="C247" s="60"/>
      <c r="D247" s="51" t="str">
        <f t="shared" si="1"/>
        <v/>
      </c>
      <c r="E247" s="135"/>
      <c r="F247" s="136"/>
    </row>
    <row r="248" spans="1:6" ht="13.8" hidden="1" outlineLevel="1" thickBot="1" x14ac:dyDescent="0.25">
      <c r="A248" s="57"/>
      <c r="B248" s="58"/>
      <c r="C248" s="60"/>
      <c r="D248" s="51" t="str">
        <f t="shared" si="1"/>
        <v/>
      </c>
      <c r="E248" s="135"/>
      <c r="F248" s="136"/>
    </row>
    <row r="249" spans="1:6" ht="13.8" hidden="1" outlineLevel="1" thickBot="1" x14ac:dyDescent="0.25">
      <c r="A249" s="57"/>
      <c r="B249" s="58"/>
      <c r="C249" s="60"/>
      <c r="D249" s="51" t="str">
        <f t="shared" si="1"/>
        <v/>
      </c>
      <c r="E249" s="135"/>
      <c r="F249" s="136"/>
    </row>
    <row r="250" spans="1:6" ht="13.8" hidden="1" outlineLevel="1" thickBot="1" x14ac:dyDescent="0.25">
      <c r="A250" s="57"/>
      <c r="B250" s="58"/>
      <c r="C250" s="60"/>
      <c r="D250" s="51" t="str">
        <f t="shared" ref="D250:D305" si="2">IF(B250="","",IF(B250="北山丸太","本","m3"))</f>
        <v/>
      </c>
      <c r="E250" s="135"/>
      <c r="F250" s="136"/>
    </row>
    <row r="251" spans="1:6" ht="13.8" hidden="1" outlineLevel="1" thickBot="1" x14ac:dyDescent="0.25">
      <c r="A251" s="57"/>
      <c r="B251" s="58"/>
      <c r="C251" s="60"/>
      <c r="D251" s="51" t="str">
        <f t="shared" ref="D251:D261" si="3">IF(B251="","",IF(B251="北山丸太","本","m3"))</f>
        <v/>
      </c>
      <c r="E251" s="135"/>
      <c r="F251" s="136"/>
    </row>
    <row r="252" spans="1:6" ht="13.8" hidden="1" outlineLevel="1" thickBot="1" x14ac:dyDescent="0.25">
      <c r="A252" s="57"/>
      <c r="B252" s="58"/>
      <c r="C252" s="60"/>
      <c r="D252" s="51" t="str">
        <f t="shared" si="3"/>
        <v/>
      </c>
      <c r="E252" s="135"/>
      <c r="F252" s="136"/>
    </row>
    <row r="253" spans="1:6" ht="13.8" hidden="1" outlineLevel="1" thickBot="1" x14ac:dyDescent="0.25">
      <c r="A253" s="57"/>
      <c r="B253" s="58"/>
      <c r="C253" s="60"/>
      <c r="D253" s="51" t="str">
        <f t="shared" si="3"/>
        <v/>
      </c>
      <c r="E253" s="135"/>
      <c r="F253" s="136"/>
    </row>
    <row r="254" spans="1:6" ht="13.8" hidden="1" outlineLevel="1" thickBot="1" x14ac:dyDescent="0.25">
      <c r="A254" s="57"/>
      <c r="B254" s="58"/>
      <c r="C254" s="60"/>
      <c r="D254" s="51" t="str">
        <f t="shared" si="3"/>
        <v/>
      </c>
      <c r="E254" s="135"/>
      <c r="F254" s="136"/>
    </row>
    <row r="255" spans="1:6" ht="13.8" hidden="1" outlineLevel="1" thickBot="1" x14ac:dyDescent="0.25">
      <c r="A255" s="57"/>
      <c r="B255" s="58"/>
      <c r="C255" s="60"/>
      <c r="D255" s="51" t="str">
        <f t="shared" si="3"/>
        <v/>
      </c>
      <c r="E255" s="135"/>
      <c r="F255" s="136"/>
    </row>
    <row r="256" spans="1:6" ht="13.8" hidden="1" outlineLevel="1" thickBot="1" x14ac:dyDescent="0.25">
      <c r="A256" s="57"/>
      <c r="B256" s="58"/>
      <c r="C256" s="60"/>
      <c r="D256" s="51" t="str">
        <f t="shared" si="3"/>
        <v/>
      </c>
      <c r="E256" s="135"/>
      <c r="F256" s="136"/>
    </row>
    <row r="257" spans="1:6" ht="13.8" hidden="1" outlineLevel="1" thickBot="1" x14ac:dyDescent="0.25">
      <c r="A257" s="57"/>
      <c r="B257" s="58"/>
      <c r="C257" s="60"/>
      <c r="D257" s="51" t="str">
        <f t="shared" si="3"/>
        <v/>
      </c>
      <c r="E257" s="135"/>
      <c r="F257" s="136"/>
    </row>
    <row r="258" spans="1:6" ht="13.8" hidden="1" outlineLevel="1" thickBot="1" x14ac:dyDescent="0.25">
      <c r="A258" s="57"/>
      <c r="B258" s="58"/>
      <c r="C258" s="60"/>
      <c r="D258" s="51" t="str">
        <f t="shared" si="3"/>
        <v/>
      </c>
      <c r="E258" s="135"/>
      <c r="F258" s="136"/>
    </row>
    <row r="259" spans="1:6" ht="13.8" hidden="1" outlineLevel="1" thickBot="1" x14ac:dyDescent="0.25">
      <c r="A259" s="57"/>
      <c r="B259" s="58"/>
      <c r="C259" s="60"/>
      <c r="D259" s="51" t="str">
        <f t="shared" si="3"/>
        <v/>
      </c>
      <c r="E259" s="135"/>
      <c r="F259" s="136"/>
    </row>
    <row r="260" spans="1:6" ht="13.8" hidden="1" outlineLevel="1" thickBot="1" x14ac:dyDescent="0.25">
      <c r="A260" s="57"/>
      <c r="B260" s="58"/>
      <c r="C260" s="60"/>
      <c r="D260" s="51" t="str">
        <f t="shared" si="3"/>
        <v/>
      </c>
      <c r="E260" s="135"/>
      <c r="F260" s="136"/>
    </row>
    <row r="261" spans="1:6" ht="13.8" hidden="1" outlineLevel="1" thickBot="1" x14ac:dyDescent="0.25">
      <c r="A261" s="57"/>
      <c r="B261" s="58"/>
      <c r="C261" s="60"/>
      <c r="D261" s="51" t="str">
        <f t="shared" si="3"/>
        <v/>
      </c>
      <c r="E261" s="135"/>
      <c r="F261" s="136"/>
    </row>
    <row r="262" spans="1:6" ht="13.8" hidden="1" outlineLevel="1" thickBot="1" x14ac:dyDescent="0.25">
      <c r="A262" s="57"/>
      <c r="B262" s="58"/>
      <c r="C262" s="60"/>
      <c r="D262" s="51" t="str">
        <f t="shared" si="2"/>
        <v/>
      </c>
      <c r="E262" s="135"/>
      <c r="F262" s="136"/>
    </row>
    <row r="263" spans="1:6" ht="13.8" hidden="1" outlineLevel="1" thickBot="1" x14ac:dyDescent="0.25">
      <c r="A263" s="57"/>
      <c r="B263" s="58"/>
      <c r="C263" s="60"/>
      <c r="D263" s="51" t="str">
        <f t="shared" si="2"/>
        <v/>
      </c>
      <c r="E263" s="135"/>
      <c r="F263" s="136"/>
    </row>
    <row r="264" spans="1:6" ht="13.8" hidden="1" outlineLevel="1" thickBot="1" x14ac:dyDescent="0.25">
      <c r="A264" s="57"/>
      <c r="B264" s="58"/>
      <c r="C264" s="60"/>
      <c r="D264" s="51" t="str">
        <f t="shared" si="2"/>
        <v/>
      </c>
      <c r="E264" s="135"/>
      <c r="F264" s="136"/>
    </row>
    <row r="265" spans="1:6" ht="13.8" hidden="1" outlineLevel="1" thickBot="1" x14ac:dyDescent="0.25">
      <c r="A265" s="57"/>
      <c r="B265" s="58"/>
      <c r="C265" s="60"/>
      <c r="D265" s="51" t="str">
        <f t="shared" si="2"/>
        <v/>
      </c>
      <c r="E265" s="135"/>
      <c r="F265" s="136"/>
    </row>
    <row r="266" spans="1:6" ht="13.8" hidden="1" outlineLevel="1" thickBot="1" x14ac:dyDescent="0.25">
      <c r="A266" s="57"/>
      <c r="B266" s="58"/>
      <c r="C266" s="60"/>
      <c r="D266" s="51" t="str">
        <f t="shared" si="2"/>
        <v/>
      </c>
      <c r="E266" s="135"/>
      <c r="F266" s="136"/>
    </row>
    <row r="267" spans="1:6" ht="13.8" hidden="1" outlineLevel="1" thickBot="1" x14ac:dyDescent="0.25">
      <c r="A267" s="57"/>
      <c r="B267" s="58"/>
      <c r="C267" s="60"/>
      <c r="D267" s="51" t="str">
        <f t="shared" si="2"/>
        <v/>
      </c>
      <c r="E267" s="135"/>
      <c r="F267" s="136"/>
    </row>
    <row r="268" spans="1:6" ht="13.8" hidden="1" outlineLevel="1" thickBot="1" x14ac:dyDescent="0.25">
      <c r="A268" s="57"/>
      <c r="B268" s="58"/>
      <c r="C268" s="60"/>
      <c r="D268" s="51" t="str">
        <f t="shared" si="2"/>
        <v/>
      </c>
      <c r="E268" s="135"/>
      <c r="F268" s="136"/>
    </row>
    <row r="269" spans="1:6" ht="13.8" hidden="1" outlineLevel="1" thickBot="1" x14ac:dyDescent="0.25">
      <c r="A269" s="57"/>
      <c r="B269" s="58"/>
      <c r="C269" s="60"/>
      <c r="D269" s="51" t="str">
        <f t="shared" si="2"/>
        <v/>
      </c>
      <c r="E269" s="135"/>
      <c r="F269" s="136"/>
    </row>
    <row r="270" spans="1:6" ht="13.8" hidden="1" outlineLevel="1" thickBot="1" x14ac:dyDescent="0.25">
      <c r="A270" s="57"/>
      <c r="B270" s="58"/>
      <c r="C270" s="60"/>
      <c r="D270" s="51" t="str">
        <f t="shared" si="2"/>
        <v/>
      </c>
      <c r="E270" s="135"/>
      <c r="F270" s="136"/>
    </row>
    <row r="271" spans="1:6" ht="13.8" hidden="1" outlineLevel="1" thickBot="1" x14ac:dyDescent="0.25">
      <c r="A271" s="57"/>
      <c r="B271" s="58"/>
      <c r="C271" s="60"/>
      <c r="D271" s="51" t="str">
        <f t="shared" ref="D271:D286" si="4">IF(B271="","",IF(B271="北山丸太","本","m3"))</f>
        <v/>
      </c>
      <c r="E271" s="135"/>
      <c r="F271" s="136"/>
    </row>
    <row r="272" spans="1:6" ht="13.8" hidden="1" outlineLevel="1" thickBot="1" x14ac:dyDescent="0.25">
      <c r="A272" s="57"/>
      <c r="B272" s="58"/>
      <c r="C272" s="60"/>
      <c r="D272" s="51" t="str">
        <f t="shared" si="4"/>
        <v/>
      </c>
      <c r="E272" s="135"/>
      <c r="F272" s="136"/>
    </row>
    <row r="273" spans="1:6" ht="13.8" hidden="1" outlineLevel="1" thickBot="1" x14ac:dyDescent="0.25">
      <c r="A273" s="57"/>
      <c r="B273" s="58"/>
      <c r="C273" s="60"/>
      <c r="D273" s="51" t="str">
        <f t="shared" si="4"/>
        <v/>
      </c>
      <c r="E273" s="135"/>
      <c r="F273" s="136"/>
    </row>
    <row r="274" spans="1:6" ht="13.8" hidden="1" outlineLevel="1" thickBot="1" x14ac:dyDescent="0.25">
      <c r="A274" s="57"/>
      <c r="B274" s="58"/>
      <c r="C274" s="60"/>
      <c r="D274" s="51" t="str">
        <f t="shared" si="4"/>
        <v/>
      </c>
      <c r="E274" s="135"/>
      <c r="F274" s="136"/>
    </row>
    <row r="275" spans="1:6" ht="13.8" hidden="1" outlineLevel="1" thickBot="1" x14ac:dyDescent="0.25">
      <c r="A275" s="57"/>
      <c r="B275" s="58"/>
      <c r="C275" s="60"/>
      <c r="D275" s="51" t="str">
        <f t="shared" si="4"/>
        <v/>
      </c>
      <c r="E275" s="135"/>
      <c r="F275" s="136"/>
    </row>
    <row r="276" spans="1:6" ht="13.8" hidden="1" outlineLevel="1" thickBot="1" x14ac:dyDescent="0.25">
      <c r="A276" s="57"/>
      <c r="B276" s="58"/>
      <c r="C276" s="60"/>
      <c r="D276" s="51" t="str">
        <f t="shared" si="4"/>
        <v/>
      </c>
      <c r="E276" s="135"/>
      <c r="F276" s="136"/>
    </row>
    <row r="277" spans="1:6" ht="13.8" hidden="1" outlineLevel="1" thickBot="1" x14ac:dyDescent="0.25">
      <c r="A277" s="57"/>
      <c r="B277" s="58"/>
      <c r="C277" s="60"/>
      <c r="D277" s="51" t="str">
        <f t="shared" si="4"/>
        <v/>
      </c>
      <c r="E277" s="135"/>
      <c r="F277" s="136"/>
    </row>
    <row r="278" spans="1:6" ht="13.8" hidden="1" outlineLevel="1" thickBot="1" x14ac:dyDescent="0.25">
      <c r="A278" s="57"/>
      <c r="B278" s="58"/>
      <c r="C278" s="60"/>
      <c r="D278" s="51" t="str">
        <f t="shared" si="4"/>
        <v/>
      </c>
      <c r="E278" s="135"/>
      <c r="F278" s="136"/>
    </row>
    <row r="279" spans="1:6" ht="13.8" hidden="1" outlineLevel="1" thickBot="1" x14ac:dyDescent="0.25">
      <c r="A279" s="57"/>
      <c r="B279" s="58"/>
      <c r="C279" s="60"/>
      <c r="D279" s="51" t="str">
        <f t="shared" si="4"/>
        <v/>
      </c>
      <c r="E279" s="135"/>
      <c r="F279" s="136"/>
    </row>
    <row r="280" spans="1:6" ht="13.8" hidden="1" outlineLevel="1" thickBot="1" x14ac:dyDescent="0.25">
      <c r="A280" s="57"/>
      <c r="B280" s="58"/>
      <c r="C280" s="60"/>
      <c r="D280" s="51" t="str">
        <f t="shared" si="4"/>
        <v/>
      </c>
      <c r="E280" s="135"/>
      <c r="F280" s="136"/>
    </row>
    <row r="281" spans="1:6" ht="13.8" hidden="1" outlineLevel="1" thickBot="1" x14ac:dyDescent="0.25">
      <c r="A281" s="57"/>
      <c r="B281" s="58"/>
      <c r="C281" s="60"/>
      <c r="D281" s="51" t="str">
        <f t="shared" si="4"/>
        <v/>
      </c>
      <c r="E281" s="135"/>
      <c r="F281" s="136"/>
    </row>
    <row r="282" spans="1:6" ht="13.8" hidden="1" outlineLevel="1" thickBot="1" x14ac:dyDescent="0.25">
      <c r="A282" s="57"/>
      <c r="B282" s="58"/>
      <c r="C282" s="60"/>
      <c r="D282" s="51" t="str">
        <f t="shared" si="4"/>
        <v/>
      </c>
      <c r="E282" s="135"/>
      <c r="F282" s="136"/>
    </row>
    <row r="283" spans="1:6" ht="13.8" hidden="1" outlineLevel="1" thickBot="1" x14ac:dyDescent="0.25">
      <c r="A283" s="57"/>
      <c r="B283" s="58"/>
      <c r="C283" s="60"/>
      <c r="D283" s="51" t="str">
        <f t="shared" si="4"/>
        <v/>
      </c>
      <c r="E283" s="135"/>
      <c r="F283" s="136"/>
    </row>
    <row r="284" spans="1:6" ht="13.8" hidden="1" outlineLevel="1" thickBot="1" x14ac:dyDescent="0.25">
      <c r="A284" s="57"/>
      <c r="B284" s="58"/>
      <c r="C284" s="60"/>
      <c r="D284" s="51" t="str">
        <f t="shared" si="4"/>
        <v/>
      </c>
      <c r="E284" s="135"/>
      <c r="F284" s="136"/>
    </row>
    <row r="285" spans="1:6" ht="13.8" hidden="1" outlineLevel="1" thickBot="1" x14ac:dyDescent="0.25">
      <c r="A285" s="57"/>
      <c r="B285" s="58"/>
      <c r="C285" s="60"/>
      <c r="D285" s="51" t="str">
        <f t="shared" si="4"/>
        <v/>
      </c>
      <c r="E285" s="135"/>
      <c r="F285" s="136"/>
    </row>
    <row r="286" spans="1:6" ht="13.8" hidden="1" outlineLevel="1" thickBot="1" x14ac:dyDescent="0.25">
      <c r="A286" s="57"/>
      <c r="B286" s="58"/>
      <c r="C286" s="60"/>
      <c r="D286" s="51" t="str">
        <f t="shared" si="4"/>
        <v/>
      </c>
      <c r="E286" s="135"/>
      <c r="F286" s="136"/>
    </row>
    <row r="287" spans="1:6" ht="13.8" hidden="1" outlineLevel="1" thickBot="1" x14ac:dyDescent="0.25">
      <c r="A287" s="57"/>
      <c r="B287" s="58"/>
      <c r="C287" s="60"/>
      <c r="D287" s="51" t="str">
        <f t="shared" si="2"/>
        <v/>
      </c>
      <c r="E287" s="135"/>
      <c r="F287" s="136"/>
    </row>
    <row r="288" spans="1:6" ht="13.8" hidden="1" outlineLevel="1" thickBot="1" x14ac:dyDescent="0.25">
      <c r="A288" s="57"/>
      <c r="B288" s="58"/>
      <c r="C288" s="60"/>
      <c r="D288" s="51" t="str">
        <f t="shared" si="2"/>
        <v/>
      </c>
      <c r="E288" s="135"/>
      <c r="F288" s="136"/>
    </row>
    <row r="289" spans="1:6" ht="13.8" hidden="1" outlineLevel="1" thickBot="1" x14ac:dyDescent="0.25">
      <c r="A289" s="57"/>
      <c r="B289" s="58"/>
      <c r="C289" s="60"/>
      <c r="D289" s="51" t="str">
        <f t="shared" si="2"/>
        <v/>
      </c>
      <c r="E289" s="135"/>
      <c r="F289" s="136"/>
    </row>
    <row r="290" spans="1:6" ht="13.8" hidden="1" outlineLevel="1" thickBot="1" x14ac:dyDescent="0.25">
      <c r="A290" s="57"/>
      <c r="B290" s="58"/>
      <c r="C290" s="60"/>
      <c r="D290" s="51" t="str">
        <f t="shared" si="2"/>
        <v/>
      </c>
      <c r="E290" s="135"/>
      <c r="F290" s="136"/>
    </row>
    <row r="291" spans="1:6" ht="13.8" hidden="1" outlineLevel="1" thickBot="1" x14ac:dyDescent="0.25">
      <c r="A291" s="57"/>
      <c r="B291" s="58"/>
      <c r="C291" s="60"/>
      <c r="D291" s="51" t="str">
        <f t="shared" si="2"/>
        <v/>
      </c>
      <c r="E291" s="135"/>
      <c r="F291" s="136"/>
    </row>
    <row r="292" spans="1:6" ht="13.8" hidden="1" outlineLevel="1" thickBot="1" x14ac:dyDescent="0.25">
      <c r="A292" s="57"/>
      <c r="B292" s="58"/>
      <c r="C292" s="60"/>
      <c r="D292" s="51" t="str">
        <f t="shared" si="2"/>
        <v/>
      </c>
      <c r="E292" s="135"/>
      <c r="F292" s="136"/>
    </row>
    <row r="293" spans="1:6" ht="13.8" hidden="1" outlineLevel="1" thickBot="1" x14ac:dyDescent="0.25">
      <c r="A293" s="57"/>
      <c r="B293" s="58"/>
      <c r="C293" s="60"/>
      <c r="D293" s="51" t="str">
        <f t="shared" si="2"/>
        <v/>
      </c>
      <c r="E293" s="135"/>
      <c r="F293" s="136"/>
    </row>
    <row r="294" spans="1:6" ht="13.8" hidden="1" outlineLevel="1" thickBot="1" x14ac:dyDescent="0.25">
      <c r="A294" s="57"/>
      <c r="B294" s="58"/>
      <c r="C294" s="60"/>
      <c r="D294" s="51" t="str">
        <f t="shared" si="2"/>
        <v/>
      </c>
      <c r="E294" s="135"/>
      <c r="F294" s="136"/>
    </row>
    <row r="295" spans="1:6" ht="13.8" hidden="1" outlineLevel="1" thickBot="1" x14ac:dyDescent="0.25">
      <c r="A295" s="57"/>
      <c r="B295" s="58"/>
      <c r="C295" s="60"/>
      <c r="D295" s="51" t="str">
        <f t="shared" si="2"/>
        <v/>
      </c>
      <c r="E295" s="135"/>
      <c r="F295" s="136"/>
    </row>
    <row r="296" spans="1:6" ht="13.8" hidden="1" outlineLevel="1" thickBot="1" x14ac:dyDescent="0.25">
      <c r="A296" s="57"/>
      <c r="B296" s="58"/>
      <c r="C296" s="60"/>
      <c r="D296" s="51" t="str">
        <f t="shared" si="2"/>
        <v/>
      </c>
      <c r="E296" s="135"/>
      <c r="F296" s="136"/>
    </row>
    <row r="297" spans="1:6" ht="13.8" hidden="1" outlineLevel="1" thickBot="1" x14ac:dyDescent="0.25">
      <c r="A297" s="57"/>
      <c r="B297" s="58"/>
      <c r="C297" s="60"/>
      <c r="D297" s="51" t="str">
        <f t="shared" si="2"/>
        <v/>
      </c>
      <c r="E297" s="135"/>
      <c r="F297" s="136"/>
    </row>
    <row r="298" spans="1:6" ht="13.8" hidden="1" outlineLevel="1" thickBot="1" x14ac:dyDescent="0.25">
      <c r="A298" s="57"/>
      <c r="B298" s="58"/>
      <c r="C298" s="60"/>
      <c r="D298" s="51" t="str">
        <f t="shared" si="2"/>
        <v/>
      </c>
      <c r="E298" s="135"/>
      <c r="F298" s="136"/>
    </row>
    <row r="299" spans="1:6" ht="13.8" hidden="1" outlineLevel="1" thickBot="1" x14ac:dyDescent="0.25">
      <c r="A299" s="57"/>
      <c r="B299" s="58"/>
      <c r="C299" s="60"/>
      <c r="D299" s="51" t="str">
        <f t="shared" si="2"/>
        <v/>
      </c>
      <c r="E299" s="135"/>
      <c r="F299" s="136"/>
    </row>
    <row r="300" spans="1:6" ht="13.8" hidden="1" outlineLevel="1" thickBot="1" x14ac:dyDescent="0.25">
      <c r="A300" s="57"/>
      <c r="B300" s="58"/>
      <c r="C300" s="60"/>
      <c r="D300" s="51" t="str">
        <f t="shared" si="2"/>
        <v/>
      </c>
      <c r="E300" s="135"/>
      <c r="F300" s="136"/>
    </row>
    <row r="301" spans="1:6" ht="13.8" hidden="1" outlineLevel="1" thickBot="1" x14ac:dyDescent="0.25">
      <c r="A301" s="57"/>
      <c r="B301" s="58"/>
      <c r="C301" s="60"/>
      <c r="D301" s="51" t="str">
        <f t="shared" si="2"/>
        <v/>
      </c>
      <c r="E301" s="135"/>
      <c r="F301" s="136"/>
    </row>
    <row r="302" spans="1:6" ht="13.8" hidden="1" outlineLevel="1" thickBot="1" x14ac:dyDescent="0.25">
      <c r="A302" s="57"/>
      <c r="B302" s="58"/>
      <c r="C302" s="60"/>
      <c r="D302" s="51" t="str">
        <f t="shared" si="2"/>
        <v/>
      </c>
      <c r="E302" s="135"/>
      <c r="F302" s="136"/>
    </row>
    <row r="303" spans="1:6" ht="13.8" hidden="1" outlineLevel="1" thickBot="1" x14ac:dyDescent="0.25">
      <c r="A303" s="57"/>
      <c r="B303" s="58"/>
      <c r="C303" s="60"/>
      <c r="D303" s="51" t="str">
        <f t="shared" si="2"/>
        <v/>
      </c>
      <c r="E303" s="135"/>
      <c r="F303" s="136"/>
    </row>
    <row r="304" spans="1:6" ht="13.8" hidden="1" outlineLevel="1" thickBot="1" x14ac:dyDescent="0.25">
      <c r="A304" s="57"/>
      <c r="B304" s="58"/>
      <c r="C304" s="60"/>
      <c r="D304" s="51" t="str">
        <f t="shared" si="2"/>
        <v/>
      </c>
      <c r="E304" s="135"/>
      <c r="F304" s="136"/>
    </row>
    <row r="305" spans="1:6" ht="13.8" hidden="1" outlineLevel="1" thickBot="1" x14ac:dyDescent="0.25">
      <c r="A305" s="57"/>
      <c r="B305" s="58"/>
      <c r="C305" s="61"/>
      <c r="D305" s="51" t="str">
        <f t="shared" si="2"/>
        <v/>
      </c>
      <c r="E305" s="135"/>
      <c r="F305" s="136"/>
    </row>
    <row r="306" spans="1:6" collapsed="1" x14ac:dyDescent="0.2">
      <c r="A306" s="144" t="s">
        <v>51</v>
      </c>
      <c r="B306" s="144"/>
      <c r="C306" s="138">
        <f>SUMIF($B$6:$B$305,"スギ",$C$6:$C$305)</f>
        <v>0</v>
      </c>
      <c r="D306" s="139"/>
      <c r="E306" s="139"/>
      <c r="F306" s="68" t="s">
        <v>48</v>
      </c>
    </row>
    <row r="307" spans="1:6" ht="13.8" thickBot="1" x14ac:dyDescent="0.25">
      <c r="A307" s="131" t="s">
        <v>89</v>
      </c>
      <c r="B307" s="132"/>
      <c r="C307" s="145">
        <f>SUMIFS($C$6:$C$305,$B$6:$B$305,"スギ",$E$6:$E$305,"○")</f>
        <v>0</v>
      </c>
      <c r="D307" s="146"/>
      <c r="E307" s="146"/>
      <c r="F307" s="69" t="s">
        <v>88</v>
      </c>
    </row>
    <row r="308" spans="1:6" x14ac:dyDescent="0.2">
      <c r="A308" s="137" t="s">
        <v>52</v>
      </c>
      <c r="B308" s="137"/>
      <c r="C308" s="140">
        <f>SUMIF($B$6:$B$305,"ヒノキ",$C$6:$C$305)</f>
        <v>0</v>
      </c>
      <c r="D308" s="141"/>
      <c r="E308" s="141"/>
      <c r="F308" s="70" t="s">
        <v>48</v>
      </c>
    </row>
    <row r="309" spans="1:6" ht="13.8" thickBot="1" x14ac:dyDescent="0.25">
      <c r="A309" s="131" t="s">
        <v>89</v>
      </c>
      <c r="B309" s="132"/>
      <c r="C309" s="145">
        <f>SUMIFS($C$6:$C$305,$B$6:$B$305,"ヒノキ",$E$6:$E$305,"○")</f>
        <v>0</v>
      </c>
      <c r="D309" s="146"/>
      <c r="E309" s="146"/>
      <c r="F309" s="69" t="s">
        <v>88</v>
      </c>
    </row>
    <row r="310" spans="1:6" x14ac:dyDescent="0.2">
      <c r="A310" s="144" t="s">
        <v>53</v>
      </c>
      <c r="B310" s="144"/>
      <c r="C310" s="138">
        <f>SUMIF($B$6:$B$305,"その他",$C$6:$C$305)</f>
        <v>0</v>
      </c>
      <c r="D310" s="139"/>
      <c r="E310" s="139"/>
      <c r="F310" s="68" t="s">
        <v>48</v>
      </c>
    </row>
    <row r="311" spans="1:6" ht="13.8" thickBot="1" x14ac:dyDescent="0.25">
      <c r="A311" s="131" t="s">
        <v>89</v>
      </c>
      <c r="B311" s="132"/>
      <c r="C311" s="145">
        <f>SUMIFS($C$6:$C$305,$B$6:$B$305,"その他",$E$6:$E$305,"○")</f>
        <v>0</v>
      </c>
      <c r="D311" s="146"/>
      <c r="E311" s="146"/>
      <c r="F311" s="69" t="s">
        <v>88</v>
      </c>
    </row>
    <row r="312" spans="1:6" x14ac:dyDescent="0.2">
      <c r="A312" s="137" t="s">
        <v>11</v>
      </c>
      <c r="B312" s="137"/>
      <c r="C312" s="142">
        <f>SUMIF($B$6:$B$305,"北山丸太",$C$6:$C$305)</f>
        <v>0</v>
      </c>
      <c r="D312" s="143"/>
      <c r="E312" s="143"/>
      <c r="F312" s="70" t="s">
        <v>49</v>
      </c>
    </row>
    <row r="313" spans="1:6" ht="13.8" thickBot="1" x14ac:dyDescent="0.25">
      <c r="A313" s="131" t="s">
        <v>89</v>
      </c>
      <c r="B313" s="132"/>
      <c r="C313" s="133">
        <f>SUMIFS($C$6:$C$305,$B$6:$B$305,"北山丸太",$E$6:$E$305,"○")</f>
        <v>0</v>
      </c>
      <c r="D313" s="134"/>
      <c r="E313" s="134"/>
      <c r="F313" s="69" t="s">
        <v>88</v>
      </c>
    </row>
  </sheetData>
  <mergeCells count="323">
    <mergeCell ref="E204:F20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01:F101"/>
    <mergeCell ref="E102:F102"/>
    <mergeCell ref="E103:F103"/>
    <mergeCell ref="E205:F205"/>
    <mergeCell ref="E206:F206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210:F210"/>
    <mergeCell ref="E211:F211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36:F236"/>
    <mergeCell ref="E237:F237"/>
    <mergeCell ref="E238:F238"/>
    <mergeCell ref="E239:F239"/>
    <mergeCell ref="E240:F240"/>
    <mergeCell ref="E261:F261"/>
    <mergeCell ref="E254:F254"/>
    <mergeCell ref="E255:F255"/>
    <mergeCell ref="E256:F256"/>
    <mergeCell ref="E257:F257"/>
    <mergeCell ref="E258:F258"/>
    <mergeCell ref="E259:F259"/>
    <mergeCell ref="E260:F260"/>
    <mergeCell ref="E246:F246"/>
    <mergeCell ref="E247:F247"/>
    <mergeCell ref="E248:F248"/>
    <mergeCell ref="E249:F249"/>
    <mergeCell ref="E271:F271"/>
    <mergeCell ref="E241:F241"/>
    <mergeCell ref="E242:F242"/>
    <mergeCell ref="E243:F243"/>
    <mergeCell ref="E244:F244"/>
    <mergeCell ref="E245:F245"/>
    <mergeCell ref="E268:F268"/>
    <mergeCell ref="E269:F269"/>
    <mergeCell ref="E262:F262"/>
    <mergeCell ref="E208:F208"/>
    <mergeCell ref="E209:F209"/>
    <mergeCell ref="E222:F222"/>
    <mergeCell ref="E223:F223"/>
    <mergeCell ref="E224:F224"/>
    <mergeCell ref="A2:F2"/>
    <mergeCell ref="E281:F281"/>
    <mergeCell ref="E282:F282"/>
    <mergeCell ref="E263:F263"/>
    <mergeCell ref="E264:F264"/>
    <mergeCell ref="E265:F265"/>
    <mergeCell ref="E266:F266"/>
    <mergeCell ref="E267:F267"/>
    <mergeCell ref="E212:F212"/>
    <mergeCell ref="E6:F6"/>
    <mergeCell ref="E207:F207"/>
    <mergeCell ref="E213:F213"/>
    <mergeCell ref="E214:F214"/>
    <mergeCell ref="E215:F215"/>
    <mergeCell ref="E216:F216"/>
    <mergeCell ref="E217:F217"/>
    <mergeCell ref="E218:F218"/>
    <mergeCell ref="A4:F4"/>
    <mergeCell ref="E3:F3"/>
    <mergeCell ref="E301:F301"/>
    <mergeCell ref="E302:F302"/>
    <mergeCell ref="A1:F1"/>
    <mergeCell ref="E251:F251"/>
    <mergeCell ref="E252:F252"/>
    <mergeCell ref="E253:F253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35:F235"/>
    <mergeCell ref="C5:D5"/>
    <mergeCell ref="C3:D3"/>
    <mergeCell ref="E5:F5"/>
    <mergeCell ref="E250:F250"/>
    <mergeCell ref="E220:F220"/>
    <mergeCell ref="E221:F221"/>
    <mergeCell ref="E219:F219"/>
    <mergeCell ref="E296:F296"/>
    <mergeCell ref="E297:F297"/>
    <mergeCell ref="E298:F298"/>
    <mergeCell ref="E299:F299"/>
    <mergeCell ref="E300:F300"/>
    <mergeCell ref="E291:F291"/>
    <mergeCell ref="E292:F292"/>
    <mergeCell ref="E293:F293"/>
    <mergeCell ref="E294:F294"/>
    <mergeCell ref="E295:F295"/>
    <mergeCell ref="C312:E312"/>
    <mergeCell ref="A306:B306"/>
    <mergeCell ref="A308:B308"/>
    <mergeCell ref="A310:B310"/>
    <mergeCell ref="E305:F305"/>
    <mergeCell ref="E303:F303"/>
    <mergeCell ref="A307:B307"/>
    <mergeCell ref="C307:E307"/>
    <mergeCell ref="A309:B309"/>
    <mergeCell ref="C309:E309"/>
    <mergeCell ref="A311:B311"/>
    <mergeCell ref="C311:E311"/>
    <mergeCell ref="E304:F304"/>
    <mergeCell ref="A313:B313"/>
    <mergeCell ref="C313:E313"/>
    <mergeCell ref="E270:F270"/>
    <mergeCell ref="E287:F287"/>
    <mergeCell ref="E288:F288"/>
    <mergeCell ref="E289:F289"/>
    <mergeCell ref="E290:F290"/>
    <mergeCell ref="E272:F272"/>
    <mergeCell ref="E273:F273"/>
    <mergeCell ref="E274:F274"/>
    <mergeCell ref="E275:F275"/>
    <mergeCell ref="E276:F276"/>
    <mergeCell ref="E277:F277"/>
    <mergeCell ref="E278:F278"/>
    <mergeCell ref="E279:F279"/>
    <mergeCell ref="E280:F280"/>
    <mergeCell ref="E283:F283"/>
    <mergeCell ref="E284:F284"/>
    <mergeCell ref="E285:F285"/>
    <mergeCell ref="E286:F286"/>
    <mergeCell ref="A312:B312"/>
    <mergeCell ref="C306:E306"/>
    <mergeCell ref="C308:E308"/>
    <mergeCell ref="C310:E310"/>
  </mergeCells>
  <phoneticPr fontId="18"/>
  <dataValidations count="2">
    <dataValidation type="list" allowBlank="1" showInputMessage="1" showErrorMessage="1" sqref="E6:E305" xr:uid="{B97E0D02-D21C-4F45-9B45-B0CCC3234B58}">
      <formula1>"○"</formula1>
    </dataValidation>
    <dataValidation type="list" allowBlank="1" showInputMessage="1" showErrorMessage="1" sqref="B6:B305" xr:uid="{9B21FEB2-D1A4-455F-AAAD-C021FB92AAA8}">
      <formula1>"スギ,ヒノキ,その他,北山丸太"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0" r:id="rId1"/>
  <webPublishItems count="1">
    <webPublishItem id="21715" divId="京都市内産原木丸太等仕入台帳（８号様式）.docx_21715" sourceType="range" sourceRef="A1:E305" destinationFile="\\192.168.0.6\市域産材協会\供給補助事業\05年度供給事業（住宅・店舗）\京都市木材地産表示制度実施要項・要領【最終案】\京都市内産原木丸太等仕入台帳（８号様式）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6E1E-7035-471F-8954-88D3123F7892}">
  <dimension ref="A1:J317"/>
  <sheetViews>
    <sheetView showGridLines="0" workbookViewId="0">
      <pane ySplit="5" topLeftCell="A6" activePane="bottomLeft" state="frozen"/>
      <selection pane="bottomLeft" activeCell="A5" sqref="A5"/>
    </sheetView>
  </sheetViews>
  <sheetFormatPr defaultColWidth="9" defaultRowHeight="13.2" outlineLevelRow="1" x14ac:dyDescent="0.2"/>
  <cols>
    <col min="1" max="3" width="14.109375" customWidth="1"/>
    <col min="4" max="4" width="8.44140625" bestFit="1" customWidth="1"/>
    <col min="5" max="5" width="3.88671875" bestFit="1" customWidth="1"/>
    <col min="6" max="6" width="6.88671875" customWidth="1"/>
    <col min="7" max="7" width="3.33203125" bestFit="1" customWidth="1"/>
    <col min="8" max="8" width="8.44140625" bestFit="1" customWidth="1"/>
    <col min="9" max="9" width="3.88671875" bestFit="1" customWidth="1"/>
  </cols>
  <sheetData>
    <row r="1" spans="1:10" ht="17.25" customHeight="1" x14ac:dyDescent="0.2">
      <c r="A1" s="155" t="s">
        <v>7</v>
      </c>
      <c r="B1" s="156"/>
      <c r="C1" s="156"/>
      <c r="D1" s="156"/>
      <c r="E1" s="156"/>
      <c r="F1" s="156"/>
      <c r="G1" s="38"/>
      <c r="H1" s="38"/>
      <c r="I1" s="38"/>
    </row>
    <row r="2" spans="1:10" ht="17.25" customHeight="1" x14ac:dyDescent="0.2">
      <c r="A2" s="185" t="s">
        <v>85</v>
      </c>
      <c r="B2" s="185"/>
      <c r="C2" s="185"/>
      <c r="D2" s="185"/>
      <c r="E2" s="185"/>
      <c r="F2" s="185"/>
      <c r="G2" s="185"/>
      <c r="H2" s="185"/>
      <c r="I2" s="185"/>
    </row>
    <row r="3" spans="1:10" ht="17.25" customHeight="1" x14ac:dyDescent="0.2">
      <c r="A3" s="38"/>
      <c r="B3" s="38"/>
      <c r="C3" s="56" t="s">
        <v>6</v>
      </c>
      <c r="D3" s="184" t="str">
        <f>IF(出荷実績報告書!F5="","",出荷実績報告書!F5)</f>
        <v/>
      </c>
      <c r="E3" s="184"/>
      <c r="F3" s="184"/>
      <c r="G3" s="184"/>
      <c r="H3" s="184"/>
      <c r="I3" s="184"/>
    </row>
    <row r="4" spans="1:10" ht="60" customHeight="1" thickBot="1" x14ac:dyDescent="0.25">
      <c r="A4" s="182" t="s">
        <v>87</v>
      </c>
      <c r="B4" s="183"/>
      <c r="C4" s="183"/>
      <c r="D4" s="183"/>
      <c r="E4" s="183"/>
      <c r="F4" s="183"/>
      <c r="G4" s="183"/>
      <c r="H4" s="183"/>
      <c r="I4" s="183"/>
    </row>
    <row r="5" spans="1:10" ht="27.75" customHeight="1" thickBot="1" x14ac:dyDescent="0.25">
      <c r="A5" s="39" t="s">
        <v>10</v>
      </c>
      <c r="B5" s="40" t="s">
        <v>5</v>
      </c>
      <c r="C5" s="40" t="s">
        <v>3</v>
      </c>
      <c r="D5" s="178" t="s">
        <v>54</v>
      </c>
      <c r="E5" s="179"/>
      <c r="F5" s="178" t="s">
        <v>8</v>
      </c>
      <c r="G5" s="179"/>
      <c r="H5" s="178" t="s">
        <v>41</v>
      </c>
      <c r="I5" s="179"/>
    </row>
    <row r="6" spans="1:10" ht="13.8" thickBot="1" x14ac:dyDescent="0.25">
      <c r="A6" s="62"/>
      <c r="B6" s="63"/>
      <c r="C6" s="63"/>
      <c r="D6" s="64"/>
      <c r="E6" s="50" t="str">
        <f>IF(C6="","",IF(C6="北山丸太","本","m3"))</f>
        <v/>
      </c>
      <c r="F6" s="176"/>
      <c r="G6" s="177"/>
      <c r="H6" s="176"/>
      <c r="I6" s="177"/>
      <c r="J6" s="41" t="str">
        <f>IF(AND(F6="○",H6="○"),"原木にはみやこ杣木出荷証明書を発行できません。","")</f>
        <v/>
      </c>
    </row>
    <row r="7" spans="1:10" ht="13.8" thickBot="1" x14ac:dyDescent="0.25">
      <c r="A7" s="62"/>
      <c r="B7" s="63"/>
      <c r="C7" s="63"/>
      <c r="D7" s="65"/>
      <c r="E7" s="50" t="str">
        <f t="shared" ref="E7:E70" si="0">IF(C7="","",IF(C7="北山丸太","本","m3"))</f>
        <v/>
      </c>
      <c r="F7" s="176"/>
      <c r="G7" s="177"/>
      <c r="H7" s="176"/>
      <c r="I7" s="177"/>
      <c r="J7" s="41" t="str">
        <f t="shared" ref="J7:J70" si="1">IF(AND(F7="○",H7="○"),"原木にはみやこ杣木出荷証明書を発行できません。","")</f>
        <v/>
      </c>
    </row>
    <row r="8" spans="1:10" ht="13.8" thickBot="1" x14ac:dyDescent="0.25">
      <c r="A8" s="62"/>
      <c r="B8" s="63"/>
      <c r="C8" s="63"/>
      <c r="D8" s="65"/>
      <c r="E8" s="50" t="str">
        <f t="shared" si="0"/>
        <v/>
      </c>
      <c r="F8" s="176"/>
      <c r="G8" s="177"/>
      <c r="H8" s="176"/>
      <c r="I8" s="177"/>
      <c r="J8" s="41" t="str">
        <f t="shared" si="1"/>
        <v/>
      </c>
    </row>
    <row r="9" spans="1:10" ht="13.8" thickBot="1" x14ac:dyDescent="0.25">
      <c r="A9" s="62"/>
      <c r="B9" s="63"/>
      <c r="C9" s="63"/>
      <c r="D9" s="65"/>
      <c r="E9" s="50" t="str">
        <f t="shared" si="0"/>
        <v/>
      </c>
      <c r="F9" s="176"/>
      <c r="G9" s="177"/>
      <c r="H9" s="176"/>
      <c r="I9" s="177"/>
      <c r="J9" s="41" t="str">
        <f t="shared" si="1"/>
        <v/>
      </c>
    </row>
    <row r="10" spans="1:10" ht="13.8" thickBot="1" x14ac:dyDescent="0.25">
      <c r="A10" s="62"/>
      <c r="B10" s="63"/>
      <c r="C10" s="63"/>
      <c r="D10" s="65"/>
      <c r="E10" s="50" t="str">
        <f t="shared" si="0"/>
        <v/>
      </c>
      <c r="F10" s="176"/>
      <c r="G10" s="177"/>
      <c r="H10" s="176"/>
      <c r="I10" s="177"/>
      <c r="J10" s="41" t="str">
        <f t="shared" si="1"/>
        <v/>
      </c>
    </row>
    <row r="11" spans="1:10" ht="13.8" thickBot="1" x14ac:dyDescent="0.25">
      <c r="A11" s="62"/>
      <c r="B11" s="63"/>
      <c r="C11" s="63"/>
      <c r="D11" s="65"/>
      <c r="E11" s="50" t="str">
        <f t="shared" si="0"/>
        <v/>
      </c>
      <c r="F11" s="176"/>
      <c r="G11" s="177"/>
      <c r="H11" s="176"/>
      <c r="I11" s="177"/>
      <c r="J11" s="41" t="str">
        <f t="shared" si="1"/>
        <v/>
      </c>
    </row>
    <row r="12" spans="1:10" ht="13.8" thickBot="1" x14ac:dyDescent="0.25">
      <c r="A12" s="62"/>
      <c r="B12" s="63"/>
      <c r="C12" s="63"/>
      <c r="D12" s="65"/>
      <c r="E12" s="50" t="str">
        <f t="shared" si="0"/>
        <v/>
      </c>
      <c r="F12" s="176"/>
      <c r="G12" s="177"/>
      <c r="H12" s="176"/>
      <c r="I12" s="177"/>
      <c r="J12" s="41" t="str">
        <f t="shared" si="1"/>
        <v/>
      </c>
    </row>
    <row r="13" spans="1:10" ht="13.8" thickBot="1" x14ac:dyDescent="0.25">
      <c r="A13" s="62"/>
      <c r="B13" s="63"/>
      <c r="C13" s="63"/>
      <c r="D13" s="65"/>
      <c r="E13" s="50" t="str">
        <f t="shared" si="0"/>
        <v/>
      </c>
      <c r="F13" s="176"/>
      <c r="G13" s="177"/>
      <c r="H13" s="176"/>
      <c r="I13" s="177"/>
      <c r="J13" s="41" t="str">
        <f t="shared" si="1"/>
        <v/>
      </c>
    </row>
    <row r="14" spans="1:10" ht="13.8" thickBot="1" x14ac:dyDescent="0.25">
      <c r="A14" s="62"/>
      <c r="B14" s="63"/>
      <c r="C14" s="63"/>
      <c r="D14" s="65"/>
      <c r="E14" s="50" t="str">
        <f t="shared" si="0"/>
        <v/>
      </c>
      <c r="F14" s="176"/>
      <c r="G14" s="177"/>
      <c r="H14" s="176"/>
      <c r="I14" s="177"/>
      <c r="J14" s="41" t="str">
        <f t="shared" si="1"/>
        <v/>
      </c>
    </row>
    <row r="15" spans="1:10" ht="13.8" thickBot="1" x14ac:dyDescent="0.25">
      <c r="A15" s="62"/>
      <c r="B15" s="63"/>
      <c r="C15" s="63"/>
      <c r="D15" s="65"/>
      <c r="E15" s="50" t="str">
        <f t="shared" si="0"/>
        <v/>
      </c>
      <c r="F15" s="176"/>
      <c r="G15" s="177"/>
      <c r="H15" s="176"/>
      <c r="I15" s="177"/>
      <c r="J15" s="41" t="str">
        <f t="shared" si="1"/>
        <v/>
      </c>
    </row>
    <row r="16" spans="1:10" ht="13.8" thickBot="1" x14ac:dyDescent="0.25">
      <c r="A16" s="62"/>
      <c r="B16" s="63"/>
      <c r="C16" s="63"/>
      <c r="D16" s="65"/>
      <c r="E16" s="50" t="str">
        <f t="shared" si="0"/>
        <v/>
      </c>
      <c r="F16" s="176"/>
      <c r="G16" s="177"/>
      <c r="H16" s="176"/>
      <c r="I16" s="177"/>
      <c r="J16" s="41" t="str">
        <f t="shared" si="1"/>
        <v/>
      </c>
    </row>
    <row r="17" spans="1:10" ht="13.8" thickBot="1" x14ac:dyDescent="0.25">
      <c r="A17" s="62"/>
      <c r="B17" s="63"/>
      <c r="C17" s="63"/>
      <c r="D17" s="65"/>
      <c r="E17" s="50" t="str">
        <f t="shared" si="0"/>
        <v/>
      </c>
      <c r="F17" s="176"/>
      <c r="G17" s="177"/>
      <c r="H17" s="176"/>
      <c r="I17" s="177"/>
      <c r="J17" s="41" t="str">
        <f t="shared" si="1"/>
        <v/>
      </c>
    </row>
    <row r="18" spans="1:10" ht="13.8" thickBot="1" x14ac:dyDescent="0.25">
      <c r="A18" s="62"/>
      <c r="B18" s="63"/>
      <c r="C18" s="63"/>
      <c r="D18" s="65"/>
      <c r="E18" s="50" t="str">
        <f t="shared" si="0"/>
        <v/>
      </c>
      <c r="F18" s="176"/>
      <c r="G18" s="177"/>
      <c r="H18" s="176"/>
      <c r="I18" s="177"/>
      <c r="J18" s="41" t="str">
        <f t="shared" si="1"/>
        <v/>
      </c>
    </row>
    <row r="19" spans="1:10" ht="13.8" thickBot="1" x14ac:dyDescent="0.25">
      <c r="A19" s="62"/>
      <c r="B19" s="63"/>
      <c r="C19" s="63"/>
      <c r="D19" s="65"/>
      <c r="E19" s="50" t="str">
        <f t="shared" si="0"/>
        <v/>
      </c>
      <c r="F19" s="176"/>
      <c r="G19" s="177"/>
      <c r="H19" s="176"/>
      <c r="I19" s="177"/>
      <c r="J19" s="41" t="str">
        <f t="shared" si="1"/>
        <v/>
      </c>
    </row>
    <row r="20" spans="1:10" ht="13.8" thickBot="1" x14ac:dyDescent="0.25">
      <c r="A20" s="62"/>
      <c r="B20" s="63"/>
      <c r="C20" s="63"/>
      <c r="D20" s="65"/>
      <c r="E20" s="50" t="str">
        <f t="shared" si="0"/>
        <v/>
      </c>
      <c r="F20" s="176"/>
      <c r="G20" s="177"/>
      <c r="H20" s="176"/>
      <c r="I20" s="177"/>
      <c r="J20" s="41" t="str">
        <f t="shared" si="1"/>
        <v/>
      </c>
    </row>
    <row r="21" spans="1:10" ht="13.8" thickBot="1" x14ac:dyDescent="0.25">
      <c r="A21" s="62"/>
      <c r="B21" s="63"/>
      <c r="C21" s="63"/>
      <c r="D21" s="65"/>
      <c r="E21" s="50" t="str">
        <f t="shared" si="0"/>
        <v/>
      </c>
      <c r="F21" s="176"/>
      <c r="G21" s="177"/>
      <c r="H21" s="176"/>
      <c r="I21" s="177"/>
      <c r="J21" s="41" t="str">
        <f t="shared" si="1"/>
        <v/>
      </c>
    </row>
    <row r="22" spans="1:10" ht="13.8" thickBot="1" x14ac:dyDescent="0.25">
      <c r="A22" s="62"/>
      <c r="B22" s="63"/>
      <c r="C22" s="63"/>
      <c r="D22" s="65"/>
      <c r="E22" s="50" t="str">
        <f t="shared" si="0"/>
        <v/>
      </c>
      <c r="F22" s="176"/>
      <c r="G22" s="177"/>
      <c r="H22" s="176"/>
      <c r="I22" s="177"/>
      <c r="J22" s="41" t="str">
        <f t="shared" si="1"/>
        <v/>
      </c>
    </row>
    <row r="23" spans="1:10" ht="13.8" thickBot="1" x14ac:dyDescent="0.25">
      <c r="A23" s="62"/>
      <c r="B23" s="63"/>
      <c r="C23" s="63"/>
      <c r="D23" s="65"/>
      <c r="E23" s="50" t="str">
        <f t="shared" si="0"/>
        <v/>
      </c>
      <c r="F23" s="176"/>
      <c r="G23" s="177"/>
      <c r="H23" s="176"/>
      <c r="I23" s="177"/>
      <c r="J23" s="41" t="str">
        <f t="shared" si="1"/>
        <v/>
      </c>
    </row>
    <row r="24" spans="1:10" ht="13.8" thickBot="1" x14ac:dyDescent="0.25">
      <c r="A24" s="62"/>
      <c r="B24" s="63"/>
      <c r="C24" s="63"/>
      <c r="D24" s="65"/>
      <c r="E24" s="50" t="str">
        <f t="shared" si="0"/>
        <v/>
      </c>
      <c r="F24" s="176"/>
      <c r="G24" s="177"/>
      <c r="H24" s="176"/>
      <c r="I24" s="177"/>
      <c r="J24" s="41" t="str">
        <f t="shared" si="1"/>
        <v/>
      </c>
    </row>
    <row r="25" spans="1:10" ht="13.8" thickBot="1" x14ac:dyDescent="0.25">
      <c r="A25" s="62"/>
      <c r="B25" s="63"/>
      <c r="C25" s="63"/>
      <c r="D25" s="65"/>
      <c r="E25" s="50" t="str">
        <f t="shared" si="0"/>
        <v/>
      </c>
      <c r="F25" s="176"/>
      <c r="G25" s="177"/>
      <c r="H25" s="176"/>
      <c r="I25" s="177"/>
      <c r="J25" s="41" t="str">
        <f t="shared" si="1"/>
        <v/>
      </c>
    </row>
    <row r="26" spans="1:10" ht="13.8" thickBot="1" x14ac:dyDescent="0.25">
      <c r="A26" s="62"/>
      <c r="B26" s="63"/>
      <c r="C26" s="63"/>
      <c r="D26" s="65"/>
      <c r="E26" s="50" t="str">
        <f t="shared" si="0"/>
        <v/>
      </c>
      <c r="F26" s="176"/>
      <c r="G26" s="177"/>
      <c r="H26" s="176"/>
      <c r="I26" s="177"/>
      <c r="J26" s="41" t="str">
        <f t="shared" si="1"/>
        <v/>
      </c>
    </row>
    <row r="27" spans="1:10" ht="13.8" thickBot="1" x14ac:dyDescent="0.25">
      <c r="A27" s="62"/>
      <c r="B27" s="63"/>
      <c r="C27" s="63"/>
      <c r="D27" s="65"/>
      <c r="E27" s="50" t="str">
        <f t="shared" si="0"/>
        <v/>
      </c>
      <c r="F27" s="176"/>
      <c r="G27" s="177"/>
      <c r="H27" s="176"/>
      <c r="I27" s="177"/>
      <c r="J27" s="41" t="str">
        <f t="shared" si="1"/>
        <v/>
      </c>
    </row>
    <row r="28" spans="1:10" ht="13.8" thickBot="1" x14ac:dyDescent="0.25">
      <c r="A28" s="62"/>
      <c r="B28" s="63"/>
      <c r="C28" s="63"/>
      <c r="D28" s="65"/>
      <c r="E28" s="50" t="str">
        <f t="shared" si="0"/>
        <v/>
      </c>
      <c r="F28" s="176"/>
      <c r="G28" s="177"/>
      <c r="H28" s="176"/>
      <c r="I28" s="177"/>
      <c r="J28" s="41" t="str">
        <f t="shared" si="1"/>
        <v/>
      </c>
    </row>
    <row r="29" spans="1:10" ht="13.8" thickBot="1" x14ac:dyDescent="0.25">
      <c r="A29" s="62"/>
      <c r="B29" s="63"/>
      <c r="C29" s="63"/>
      <c r="D29" s="65"/>
      <c r="E29" s="50" t="str">
        <f t="shared" si="0"/>
        <v/>
      </c>
      <c r="F29" s="176"/>
      <c r="G29" s="177"/>
      <c r="H29" s="176"/>
      <c r="I29" s="177"/>
      <c r="J29" s="41" t="str">
        <f t="shared" si="1"/>
        <v/>
      </c>
    </row>
    <row r="30" spans="1:10" ht="13.8" thickBot="1" x14ac:dyDescent="0.25">
      <c r="A30" s="62"/>
      <c r="B30" s="63"/>
      <c r="C30" s="63"/>
      <c r="D30" s="65"/>
      <c r="E30" s="50" t="str">
        <f t="shared" si="0"/>
        <v/>
      </c>
      <c r="F30" s="176"/>
      <c r="G30" s="177"/>
      <c r="H30" s="176"/>
      <c r="I30" s="177"/>
      <c r="J30" s="41" t="str">
        <f t="shared" si="1"/>
        <v/>
      </c>
    </row>
    <row r="31" spans="1:10" ht="13.8" thickBot="1" x14ac:dyDescent="0.25">
      <c r="A31" s="62"/>
      <c r="B31" s="63"/>
      <c r="C31" s="63"/>
      <c r="D31" s="65"/>
      <c r="E31" s="50" t="str">
        <f t="shared" si="0"/>
        <v/>
      </c>
      <c r="F31" s="176"/>
      <c r="G31" s="177"/>
      <c r="H31" s="176"/>
      <c r="I31" s="177"/>
      <c r="J31" s="41" t="str">
        <f t="shared" si="1"/>
        <v/>
      </c>
    </row>
    <row r="32" spans="1:10" ht="13.8" thickBot="1" x14ac:dyDescent="0.25">
      <c r="A32" s="62"/>
      <c r="B32" s="63"/>
      <c r="C32" s="63"/>
      <c r="D32" s="65"/>
      <c r="E32" s="50" t="str">
        <f t="shared" si="0"/>
        <v/>
      </c>
      <c r="F32" s="176"/>
      <c r="G32" s="177"/>
      <c r="H32" s="176"/>
      <c r="I32" s="177"/>
      <c r="J32" s="41" t="str">
        <f t="shared" si="1"/>
        <v/>
      </c>
    </row>
    <row r="33" spans="1:10" ht="13.8" thickBot="1" x14ac:dyDescent="0.25">
      <c r="A33" s="62"/>
      <c r="B33" s="63"/>
      <c r="C33" s="63"/>
      <c r="D33" s="65"/>
      <c r="E33" s="50" t="str">
        <f t="shared" si="0"/>
        <v/>
      </c>
      <c r="F33" s="176"/>
      <c r="G33" s="177"/>
      <c r="H33" s="176"/>
      <c r="I33" s="177"/>
      <c r="J33" s="41" t="str">
        <f t="shared" si="1"/>
        <v/>
      </c>
    </row>
    <row r="34" spans="1:10" ht="13.8" thickBot="1" x14ac:dyDescent="0.25">
      <c r="A34" s="62"/>
      <c r="B34" s="63"/>
      <c r="C34" s="63"/>
      <c r="D34" s="65"/>
      <c r="E34" s="50" t="str">
        <f t="shared" si="0"/>
        <v/>
      </c>
      <c r="F34" s="176"/>
      <c r="G34" s="177"/>
      <c r="H34" s="176"/>
      <c r="I34" s="177"/>
      <c r="J34" s="41" t="str">
        <f t="shared" si="1"/>
        <v/>
      </c>
    </row>
    <row r="35" spans="1:10" ht="13.8" thickBot="1" x14ac:dyDescent="0.25">
      <c r="A35" s="62"/>
      <c r="B35" s="63"/>
      <c r="C35" s="63"/>
      <c r="D35" s="65"/>
      <c r="E35" s="50" t="str">
        <f t="shared" si="0"/>
        <v/>
      </c>
      <c r="F35" s="176"/>
      <c r="G35" s="177"/>
      <c r="H35" s="176"/>
      <c r="I35" s="177"/>
      <c r="J35" s="41" t="str">
        <f t="shared" si="1"/>
        <v/>
      </c>
    </row>
    <row r="36" spans="1:10" ht="13.8" thickBot="1" x14ac:dyDescent="0.25">
      <c r="A36" s="62"/>
      <c r="B36" s="63"/>
      <c r="C36" s="63"/>
      <c r="D36" s="65"/>
      <c r="E36" s="50" t="str">
        <f t="shared" si="0"/>
        <v/>
      </c>
      <c r="F36" s="176"/>
      <c r="G36" s="177"/>
      <c r="H36" s="176"/>
      <c r="I36" s="177"/>
      <c r="J36" s="41" t="str">
        <f t="shared" si="1"/>
        <v/>
      </c>
    </row>
    <row r="37" spans="1:10" ht="13.8" thickBot="1" x14ac:dyDescent="0.25">
      <c r="A37" s="62"/>
      <c r="B37" s="63"/>
      <c r="C37" s="63"/>
      <c r="D37" s="65"/>
      <c r="E37" s="50" t="str">
        <f t="shared" si="0"/>
        <v/>
      </c>
      <c r="F37" s="176"/>
      <c r="G37" s="177"/>
      <c r="H37" s="176"/>
      <c r="I37" s="177"/>
      <c r="J37" s="41" t="str">
        <f t="shared" si="1"/>
        <v/>
      </c>
    </row>
    <row r="38" spans="1:10" ht="13.8" thickBot="1" x14ac:dyDescent="0.25">
      <c r="A38" s="62"/>
      <c r="B38" s="63"/>
      <c r="C38" s="63"/>
      <c r="D38" s="65"/>
      <c r="E38" s="50" t="str">
        <f t="shared" si="0"/>
        <v/>
      </c>
      <c r="F38" s="176"/>
      <c r="G38" s="177"/>
      <c r="H38" s="176"/>
      <c r="I38" s="177"/>
      <c r="J38" s="41" t="str">
        <f t="shared" si="1"/>
        <v/>
      </c>
    </row>
    <row r="39" spans="1:10" ht="13.8" thickBot="1" x14ac:dyDescent="0.25">
      <c r="A39" s="62"/>
      <c r="B39" s="63"/>
      <c r="C39" s="63"/>
      <c r="D39" s="65"/>
      <c r="E39" s="50" t="str">
        <f t="shared" si="0"/>
        <v/>
      </c>
      <c r="F39" s="176"/>
      <c r="G39" s="177"/>
      <c r="H39" s="176"/>
      <c r="I39" s="177"/>
      <c r="J39" s="41" t="str">
        <f t="shared" si="1"/>
        <v/>
      </c>
    </row>
    <row r="40" spans="1:10" ht="13.8" thickBot="1" x14ac:dyDescent="0.25">
      <c r="A40" s="62"/>
      <c r="B40" s="63"/>
      <c r="C40" s="63"/>
      <c r="D40" s="65"/>
      <c r="E40" s="50" t="str">
        <f t="shared" si="0"/>
        <v/>
      </c>
      <c r="F40" s="176"/>
      <c r="G40" s="177"/>
      <c r="H40" s="176"/>
      <c r="I40" s="177"/>
      <c r="J40" s="41" t="str">
        <f t="shared" si="1"/>
        <v/>
      </c>
    </row>
    <row r="41" spans="1:10" ht="13.8" thickBot="1" x14ac:dyDescent="0.25">
      <c r="A41" s="62"/>
      <c r="B41" s="63"/>
      <c r="C41" s="63"/>
      <c r="D41" s="65"/>
      <c r="E41" s="50" t="str">
        <f t="shared" si="0"/>
        <v/>
      </c>
      <c r="F41" s="176"/>
      <c r="G41" s="177"/>
      <c r="H41" s="176"/>
      <c r="I41" s="177"/>
      <c r="J41" s="41" t="str">
        <f t="shared" si="1"/>
        <v/>
      </c>
    </row>
    <row r="42" spans="1:10" ht="13.8" thickBot="1" x14ac:dyDescent="0.25">
      <c r="A42" s="62"/>
      <c r="B42" s="63"/>
      <c r="C42" s="63"/>
      <c r="D42" s="65"/>
      <c r="E42" s="50" t="str">
        <f t="shared" si="0"/>
        <v/>
      </c>
      <c r="F42" s="176"/>
      <c r="G42" s="177"/>
      <c r="H42" s="176"/>
      <c r="I42" s="177"/>
      <c r="J42" s="41" t="str">
        <f t="shared" si="1"/>
        <v/>
      </c>
    </row>
    <row r="43" spans="1:10" ht="13.8" thickBot="1" x14ac:dyDescent="0.25">
      <c r="A43" s="62"/>
      <c r="B43" s="63"/>
      <c r="C43" s="63"/>
      <c r="D43" s="65"/>
      <c r="E43" s="50" t="str">
        <f t="shared" si="0"/>
        <v/>
      </c>
      <c r="F43" s="176"/>
      <c r="G43" s="177"/>
      <c r="H43" s="176"/>
      <c r="I43" s="177"/>
      <c r="J43" s="41" t="str">
        <f t="shared" si="1"/>
        <v/>
      </c>
    </row>
    <row r="44" spans="1:10" ht="13.8" thickBot="1" x14ac:dyDescent="0.25">
      <c r="A44" s="62"/>
      <c r="B44" s="63"/>
      <c r="C44" s="63"/>
      <c r="D44" s="65"/>
      <c r="E44" s="50" t="str">
        <f t="shared" si="0"/>
        <v/>
      </c>
      <c r="F44" s="176"/>
      <c r="G44" s="177"/>
      <c r="H44" s="176"/>
      <c r="I44" s="177"/>
      <c r="J44" s="41" t="str">
        <f t="shared" si="1"/>
        <v/>
      </c>
    </row>
    <row r="45" spans="1:10" ht="13.8" thickBot="1" x14ac:dyDescent="0.25">
      <c r="A45" s="62"/>
      <c r="B45" s="63"/>
      <c r="C45" s="63"/>
      <c r="D45" s="65"/>
      <c r="E45" s="50" t="str">
        <f t="shared" si="0"/>
        <v/>
      </c>
      <c r="F45" s="176"/>
      <c r="G45" s="177"/>
      <c r="H45" s="176"/>
      <c r="I45" s="177"/>
      <c r="J45" s="41" t="str">
        <f t="shared" si="1"/>
        <v/>
      </c>
    </row>
    <row r="46" spans="1:10" ht="13.8" thickBot="1" x14ac:dyDescent="0.25">
      <c r="A46" s="62"/>
      <c r="B46" s="63"/>
      <c r="C46" s="63"/>
      <c r="D46" s="65"/>
      <c r="E46" s="50" t="str">
        <f t="shared" si="0"/>
        <v/>
      </c>
      <c r="F46" s="176"/>
      <c r="G46" s="177"/>
      <c r="H46" s="176"/>
      <c r="I46" s="177"/>
      <c r="J46" s="41" t="str">
        <f t="shared" si="1"/>
        <v/>
      </c>
    </row>
    <row r="47" spans="1:10" ht="13.8" thickBot="1" x14ac:dyDescent="0.25">
      <c r="A47" s="62"/>
      <c r="B47" s="63"/>
      <c r="C47" s="63"/>
      <c r="D47" s="65"/>
      <c r="E47" s="50" t="str">
        <f t="shared" si="0"/>
        <v/>
      </c>
      <c r="F47" s="176"/>
      <c r="G47" s="177"/>
      <c r="H47" s="176"/>
      <c r="I47" s="177"/>
      <c r="J47" s="41" t="str">
        <f t="shared" si="1"/>
        <v/>
      </c>
    </row>
    <row r="48" spans="1:10" ht="13.8" thickBot="1" x14ac:dyDescent="0.25">
      <c r="A48" s="62"/>
      <c r="B48" s="63"/>
      <c r="C48" s="63"/>
      <c r="D48" s="65"/>
      <c r="E48" s="50" t="str">
        <f t="shared" si="0"/>
        <v/>
      </c>
      <c r="F48" s="176"/>
      <c r="G48" s="177"/>
      <c r="H48" s="176"/>
      <c r="I48" s="177"/>
      <c r="J48" s="41" t="str">
        <f t="shared" si="1"/>
        <v/>
      </c>
    </row>
    <row r="49" spans="1:10" ht="13.8" thickBot="1" x14ac:dyDescent="0.25">
      <c r="A49" s="62"/>
      <c r="B49" s="63"/>
      <c r="C49" s="63"/>
      <c r="D49" s="65"/>
      <c r="E49" s="50" t="str">
        <f t="shared" si="0"/>
        <v/>
      </c>
      <c r="F49" s="176"/>
      <c r="G49" s="177"/>
      <c r="H49" s="176"/>
      <c r="I49" s="177"/>
      <c r="J49" s="41" t="str">
        <f t="shared" si="1"/>
        <v/>
      </c>
    </row>
    <row r="50" spans="1:10" ht="13.8" thickBot="1" x14ac:dyDescent="0.25">
      <c r="A50" s="62"/>
      <c r="B50" s="63"/>
      <c r="C50" s="63"/>
      <c r="D50" s="65"/>
      <c r="E50" s="50" t="str">
        <f t="shared" si="0"/>
        <v/>
      </c>
      <c r="F50" s="176"/>
      <c r="G50" s="177"/>
      <c r="H50" s="176"/>
      <c r="I50" s="177"/>
      <c r="J50" s="41" t="str">
        <f t="shared" si="1"/>
        <v/>
      </c>
    </row>
    <row r="51" spans="1:10" ht="13.8" thickBot="1" x14ac:dyDescent="0.25">
      <c r="A51" s="62"/>
      <c r="B51" s="63"/>
      <c r="C51" s="63"/>
      <c r="D51" s="65"/>
      <c r="E51" s="50" t="str">
        <f t="shared" si="0"/>
        <v/>
      </c>
      <c r="F51" s="176"/>
      <c r="G51" s="177"/>
      <c r="H51" s="176"/>
      <c r="I51" s="177"/>
      <c r="J51" s="41" t="str">
        <f t="shared" si="1"/>
        <v/>
      </c>
    </row>
    <row r="52" spans="1:10" ht="13.8" thickBot="1" x14ac:dyDescent="0.25">
      <c r="A52" s="62"/>
      <c r="B52" s="63"/>
      <c r="C52" s="63"/>
      <c r="D52" s="65"/>
      <c r="E52" s="50" t="str">
        <f t="shared" si="0"/>
        <v/>
      </c>
      <c r="F52" s="176"/>
      <c r="G52" s="177"/>
      <c r="H52" s="176"/>
      <c r="I52" s="177"/>
      <c r="J52" s="41" t="str">
        <f t="shared" si="1"/>
        <v/>
      </c>
    </row>
    <row r="53" spans="1:10" ht="13.8" thickBot="1" x14ac:dyDescent="0.25">
      <c r="A53" s="62"/>
      <c r="B53" s="63"/>
      <c r="C53" s="63"/>
      <c r="D53" s="65"/>
      <c r="E53" s="50" t="str">
        <f t="shared" si="0"/>
        <v/>
      </c>
      <c r="F53" s="176"/>
      <c r="G53" s="177"/>
      <c r="H53" s="176"/>
      <c r="I53" s="177"/>
      <c r="J53" s="41" t="str">
        <f t="shared" si="1"/>
        <v/>
      </c>
    </row>
    <row r="54" spans="1:10" ht="13.8" thickBot="1" x14ac:dyDescent="0.25">
      <c r="A54" s="62"/>
      <c r="B54" s="63"/>
      <c r="C54" s="63"/>
      <c r="D54" s="65"/>
      <c r="E54" s="50" t="str">
        <f t="shared" si="0"/>
        <v/>
      </c>
      <c r="F54" s="176"/>
      <c r="G54" s="177"/>
      <c r="H54" s="176"/>
      <c r="I54" s="177"/>
      <c r="J54" s="41" t="str">
        <f t="shared" si="1"/>
        <v/>
      </c>
    </row>
    <row r="55" spans="1:10" ht="13.8" thickBot="1" x14ac:dyDescent="0.25">
      <c r="A55" s="62"/>
      <c r="B55" s="63"/>
      <c r="C55" s="63"/>
      <c r="D55" s="65"/>
      <c r="E55" s="50" t="str">
        <f t="shared" si="0"/>
        <v/>
      </c>
      <c r="F55" s="176"/>
      <c r="G55" s="177"/>
      <c r="H55" s="176"/>
      <c r="I55" s="177"/>
      <c r="J55" s="41" t="str">
        <f t="shared" si="1"/>
        <v/>
      </c>
    </row>
    <row r="56" spans="1:10" ht="13.8" thickBot="1" x14ac:dyDescent="0.25">
      <c r="A56" s="62"/>
      <c r="B56" s="63"/>
      <c r="C56" s="63"/>
      <c r="D56" s="65"/>
      <c r="E56" s="50" t="str">
        <f t="shared" si="0"/>
        <v/>
      </c>
      <c r="F56" s="176"/>
      <c r="G56" s="177"/>
      <c r="H56" s="176"/>
      <c r="I56" s="177"/>
      <c r="J56" s="41" t="str">
        <f t="shared" si="1"/>
        <v/>
      </c>
    </row>
    <row r="57" spans="1:10" ht="13.8" thickBot="1" x14ac:dyDescent="0.25">
      <c r="A57" s="62"/>
      <c r="B57" s="63"/>
      <c r="C57" s="63"/>
      <c r="D57" s="65"/>
      <c r="E57" s="50" t="str">
        <f t="shared" si="0"/>
        <v/>
      </c>
      <c r="F57" s="176"/>
      <c r="G57" s="177"/>
      <c r="H57" s="176"/>
      <c r="I57" s="177"/>
      <c r="J57" s="41" t="str">
        <f t="shared" si="1"/>
        <v/>
      </c>
    </row>
    <row r="58" spans="1:10" ht="13.8" thickBot="1" x14ac:dyDescent="0.25">
      <c r="A58" s="62"/>
      <c r="B58" s="63"/>
      <c r="C58" s="63"/>
      <c r="D58" s="65"/>
      <c r="E58" s="50" t="str">
        <f t="shared" si="0"/>
        <v/>
      </c>
      <c r="F58" s="176"/>
      <c r="G58" s="177"/>
      <c r="H58" s="176"/>
      <c r="I58" s="177"/>
      <c r="J58" s="41" t="str">
        <f t="shared" si="1"/>
        <v/>
      </c>
    </row>
    <row r="59" spans="1:10" ht="13.8" thickBot="1" x14ac:dyDescent="0.25">
      <c r="A59" s="62"/>
      <c r="B59" s="63"/>
      <c r="C59" s="63"/>
      <c r="D59" s="65"/>
      <c r="E59" s="50" t="str">
        <f t="shared" si="0"/>
        <v/>
      </c>
      <c r="F59" s="176"/>
      <c r="G59" s="177"/>
      <c r="H59" s="176"/>
      <c r="I59" s="177"/>
      <c r="J59" s="41" t="str">
        <f t="shared" si="1"/>
        <v/>
      </c>
    </row>
    <row r="60" spans="1:10" ht="13.8" thickBot="1" x14ac:dyDescent="0.25">
      <c r="A60" s="62"/>
      <c r="B60" s="63"/>
      <c r="C60" s="63"/>
      <c r="D60" s="65"/>
      <c r="E60" s="50" t="str">
        <f t="shared" si="0"/>
        <v/>
      </c>
      <c r="F60" s="176"/>
      <c r="G60" s="177"/>
      <c r="H60" s="176"/>
      <c r="I60" s="177"/>
      <c r="J60" s="41" t="str">
        <f t="shared" si="1"/>
        <v/>
      </c>
    </row>
    <row r="61" spans="1:10" ht="13.8" thickBot="1" x14ac:dyDescent="0.25">
      <c r="A61" s="62"/>
      <c r="B61" s="63"/>
      <c r="C61" s="63"/>
      <c r="D61" s="65"/>
      <c r="E61" s="50" t="str">
        <f t="shared" si="0"/>
        <v/>
      </c>
      <c r="F61" s="176"/>
      <c r="G61" s="177"/>
      <c r="H61" s="176"/>
      <c r="I61" s="177"/>
      <c r="J61" s="41" t="str">
        <f t="shared" si="1"/>
        <v/>
      </c>
    </row>
    <row r="62" spans="1:10" ht="13.8" thickBot="1" x14ac:dyDescent="0.25">
      <c r="A62" s="62"/>
      <c r="B62" s="63"/>
      <c r="C62" s="63"/>
      <c r="D62" s="65"/>
      <c r="E62" s="50" t="str">
        <f t="shared" si="0"/>
        <v/>
      </c>
      <c r="F62" s="176"/>
      <c r="G62" s="177"/>
      <c r="H62" s="176"/>
      <c r="I62" s="177"/>
      <c r="J62" s="41" t="str">
        <f t="shared" si="1"/>
        <v/>
      </c>
    </row>
    <row r="63" spans="1:10" ht="13.8" thickBot="1" x14ac:dyDescent="0.25">
      <c r="A63" s="62"/>
      <c r="B63" s="63"/>
      <c r="C63" s="63"/>
      <c r="D63" s="65"/>
      <c r="E63" s="50" t="str">
        <f t="shared" si="0"/>
        <v/>
      </c>
      <c r="F63" s="176"/>
      <c r="G63" s="177"/>
      <c r="H63" s="176"/>
      <c r="I63" s="177"/>
      <c r="J63" s="41" t="str">
        <f t="shared" si="1"/>
        <v/>
      </c>
    </row>
    <row r="64" spans="1:10" ht="13.8" thickBot="1" x14ac:dyDescent="0.25">
      <c r="A64" s="62"/>
      <c r="B64" s="63"/>
      <c r="C64" s="63"/>
      <c r="D64" s="65"/>
      <c r="E64" s="50" t="str">
        <f t="shared" si="0"/>
        <v/>
      </c>
      <c r="F64" s="176"/>
      <c r="G64" s="177"/>
      <c r="H64" s="176"/>
      <c r="I64" s="177"/>
      <c r="J64" s="41" t="str">
        <f t="shared" si="1"/>
        <v/>
      </c>
    </row>
    <row r="65" spans="1:10" ht="13.8" thickBot="1" x14ac:dyDescent="0.25">
      <c r="A65" s="62"/>
      <c r="B65" s="63"/>
      <c r="C65" s="63"/>
      <c r="D65" s="65"/>
      <c r="E65" s="50" t="str">
        <f t="shared" si="0"/>
        <v/>
      </c>
      <c r="F65" s="176"/>
      <c r="G65" s="177"/>
      <c r="H65" s="176"/>
      <c r="I65" s="177"/>
      <c r="J65" s="41" t="str">
        <f t="shared" si="1"/>
        <v/>
      </c>
    </row>
    <row r="66" spans="1:10" ht="13.8" thickBot="1" x14ac:dyDescent="0.25">
      <c r="A66" s="62"/>
      <c r="B66" s="63"/>
      <c r="C66" s="63"/>
      <c r="D66" s="65"/>
      <c r="E66" s="50" t="str">
        <f t="shared" si="0"/>
        <v/>
      </c>
      <c r="F66" s="176"/>
      <c r="G66" s="177"/>
      <c r="H66" s="176"/>
      <c r="I66" s="177"/>
      <c r="J66" s="41" t="str">
        <f t="shared" si="1"/>
        <v/>
      </c>
    </row>
    <row r="67" spans="1:10" ht="13.8" thickBot="1" x14ac:dyDescent="0.25">
      <c r="A67" s="62"/>
      <c r="B67" s="63"/>
      <c r="C67" s="63"/>
      <c r="D67" s="65"/>
      <c r="E67" s="50" t="str">
        <f t="shared" si="0"/>
        <v/>
      </c>
      <c r="F67" s="176"/>
      <c r="G67" s="177"/>
      <c r="H67" s="176"/>
      <c r="I67" s="177"/>
      <c r="J67" s="41" t="str">
        <f t="shared" si="1"/>
        <v/>
      </c>
    </row>
    <row r="68" spans="1:10" ht="13.8" thickBot="1" x14ac:dyDescent="0.25">
      <c r="A68" s="62"/>
      <c r="B68" s="63"/>
      <c r="C68" s="63"/>
      <c r="D68" s="65"/>
      <c r="E68" s="50" t="str">
        <f t="shared" si="0"/>
        <v/>
      </c>
      <c r="F68" s="176"/>
      <c r="G68" s="177"/>
      <c r="H68" s="176"/>
      <c r="I68" s="177"/>
      <c r="J68" s="41" t="str">
        <f t="shared" si="1"/>
        <v/>
      </c>
    </row>
    <row r="69" spans="1:10" ht="13.8" thickBot="1" x14ac:dyDescent="0.25">
      <c r="A69" s="62"/>
      <c r="B69" s="63"/>
      <c r="C69" s="63"/>
      <c r="D69" s="65"/>
      <c r="E69" s="50" t="str">
        <f t="shared" si="0"/>
        <v/>
      </c>
      <c r="F69" s="176"/>
      <c r="G69" s="177"/>
      <c r="H69" s="176"/>
      <c r="I69" s="177"/>
      <c r="J69" s="41" t="str">
        <f t="shared" si="1"/>
        <v/>
      </c>
    </row>
    <row r="70" spans="1:10" ht="13.8" thickBot="1" x14ac:dyDescent="0.25">
      <c r="A70" s="62"/>
      <c r="B70" s="63"/>
      <c r="C70" s="63"/>
      <c r="D70" s="65"/>
      <c r="E70" s="50" t="str">
        <f t="shared" si="0"/>
        <v/>
      </c>
      <c r="F70" s="176"/>
      <c r="G70" s="177"/>
      <c r="H70" s="176"/>
      <c r="I70" s="177"/>
      <c r="J70" s="41" t="str">
        <f t="shared" si="1"/>
        <v/>
      </c>
    </row>
    <row r="71" spans="1:10" ht="13.8" thickBot="1" x14ac:dyDescent="0.25">
      <c r="A71" s="62"/>
      <c r="B71" s="63"/>
      <c r="C71" s="63"/>
      <c r="D71" s="65"/>
      <c r="E71" s="50" t="str">
        <f t="shared" ref="E71:E305" si="2">IF(C71="","",IF(C71="北山丸太","本","m3"))</f>
        <v/>
      </c>
      <c r="F71" s="176"/>
      <c r="G71" s="177"/>
      <c r="H71" s="176"/>
      <c r="I71" s="177"/>
      <c r="J71" s="41" t="str">
        <f t="shared" ref="J71:J134" si="3">IF(AND(F71="○",H71="○"),"原木にはみやこ杣木出荷証明書を発行できません。","")</f>
        <v/>
      </c>
    </row>
    <row r="72" spans="1:10" ht="13.8" thickBot="1" x14ac:dyDescent="0.25">
      <c r="A72" s="62"/>
      <c r="B72" s="63"/>
      <c r="C72" s="63"/>
      <c r="D72" s="65"/>
      <c r="E72" s="50" t="str">
        <f t="shared" si="2"/>
        <v/>
      </c>
      <c r="F72" s="176"/>
      <c r="G72" s="177"/>
      <c r="H72" s="176"/>
      <c r="I72" s="177"/>
      <c r="J72" s="41" t="str">
        <f t="shared" si="3"/>
        <v/>
      </c>
    </row>
    <row r="73" spans="1:10" ht="13.8" thickBot="1" x14ac:dyDescent="0.25">
      <c r="A73" s="62"/>
      <c r="B73" s="63"/>
      <c r="C73" s="63"/>
      <c r="D73" s="65"/>
      <c r="E73" s="50" t="str">
        <f t="shared" si="2"/>
        <v/>
      </c>
      <c r="F73" s="176"/>
      <c r="G73" s="177"/>
      <c r="H73" s="176"/>
      <c r="I73" s="177"/>
      <c r="J73" s="41" t="str">
        <f t="shared" si="3"/>
        <v/>
      </c>
    </row>
    <row r="74" spans="1:10" ht="13.8" thickBot="1" x14ac:dyDescent="0.25">
      <c r="A74" s="62"/>
      <c r="B74" s="63"/>
      <c r="C74" s="63"/>
      <c r="D74" s="65"/>
      <c r="E74" s="50" t="str">
        <f t="shared" si="2"/>
        <v/>
      </c>
      <c r="F74" s="176"/>
      <c r="G74" s="177"/>
      <c r="H74" s="176"/>
      <c r="I74" s="177"/>
      <c r="J74" s="41" t="str">
        <f t="shared" si="3"/>
        <v/>
      </c>
    </row>
    <row r="75" spans="1:10" ht="13.8" thickBot="1" x14ac:dyDescent="0.25">
      <c r="A75" s="62"/>
      <c r="B75" s="63"/>
      <c r="C75" s="63"/>
      <c r="D75" s="65"/>
      <c r="E75" s="50" t="str">
        <f t="shared" si="2"/>
        <v/>
      </c>
      <c r="F75" s="176"/>
      <c r="G75" s="177"/>
      <c r="H75" s="176"/>
      <c r="I75" s="177"/>
      <c r="J75" s="41" t="str">
        <f t="shared" si="3"/>
        <v/>
      </c>
    </row>
    <row r="76" spans="1:10" ht="13.8" thickBot="1" x14ac:dyDescent="0.25">
      <c r="A76" s="62"/>
      <c r="B76" s="63"/>
      <c r="C76" s="63"/>
      <c r="D76" s="65"/>
      <c r="E76" s="50" t="str">
        <f t="shared" si="2"/>
        <v/>
      </c>
      <c r="F76" s="176"/>
      <c r="G76" s="177"/>
      <c r="H76" s="176"/>
      <c r="I76" s="177"/>
      <c r="J76" s="41" t="str">
        <f t="shared" si="3"/>
        <v/>
      </c>
    </row>
    <row r="77" spans="1:10" ht="13.8" thickBot="1" x14ac:dyDescent="0.25">
      <c r="A77" s="62"/>
      <c r="B77" s="63"/>
      <c r="C77" s="63"/>
      <c r="D77" s="65"/>
      <c r="E77" s="50" t="str">
        <f t="shared" si="2"/>
        <v/>
      </c>
      <c r="F77" s="176"/>
      <c r="G77" s="177"/>
      <c r="H77" s="176"/>
      <c r="I77" s="177"/>
      <c r="J77" s="41" t="str">
        <f t="shared" si="3"/>
        <v/>
      </c>
    </row>
    <row r="78" spans="1:10" ht="13.8" thickBot="1" x14ac:dyDescent="0.25">
      <c r="A78" s="62"/>
      <c r="B78" s="63"/>
      <c r="C78" s="63"/>
      <c r="D78" s="65"/>
      <c r="E78" s="50" t="str">
        <f t="shared" si="2"/>
        <v/>
      </c>
      <c r="F78" s="176"/>
      <c r="G78" s="177"/>
      <c r="H78" s="176"/>
      <c r="I78" s="177"/>
      <c r="J78" s="41" t="str">
        <f t="shared" si="3"/>
        <v/>
      </c>
    </row>
    <row r="79" spans="1:10" ht="13.8" thickBot="1" x14ac:dyDescent="0.25">
      <c r="A79" s="62"/>
      <c r="B79" s="63"/>
      <c r="C79" s="63"/>
      <c r="D79" s="65"/>
      <c r="E79" s="50" t="str">
        <f t="shared" si="2"/>
        <v/>
      </c>
      <c r="F79" s="176"/>
      <c r="G79" s="177"/>
      <c r="H79" s="176"/>
      <c r="I79" s="177"/>
      <c r="J79" s="41" t="str">
        <f t="shared" si="3"/>
        <v/>
      </c>
    </row>
    <row r="80" spans="1:10" ht="13.8" thickBot="1" x14ac:dyDescent="0.25">
      <c r="A80" s="62"/>
      <c r="B80" s="63"/>
      <c r="C80" s="63"/>
      <c r="D80" s="65"/>
      <c r="E80" s="50" t="str">
        <f t="shared" si="2"/>
        <v/>
      </c>
      <c r="F80" s="176"/>
      <c r="G80" s="177"/>
      <c r="H80" s="176"/>
      <c r="I80" s="177"/>
      <c r="J80" s="41" t="str">
        <f t="shared" si="3"/>
        <v/>
      </c>
    </row>
    <row r="81" spans="1:10" ht="13.8" thickBot="1" x14ac:dyDescent="0.25">
      <c r="A81" s="62"/>
      <c r="B81" s="63"/>
      <c r="C81" s="63"/>
      <c r="D81" s="65"/>
      <c r="E81" s="50" t="str">
        <f t="shared" si="2"/>
        <v/>
      </c>
      <c r="F81" s="176"/>
      <c r="G81" s="177"/>
      <c r="H81" s="176"/>
      <c r="I81" s="177"/>
      <c r="J81" s="41" t="str">
        <f t="shared" si="3"/>
        <v/>
      </c>
    </row>
    <row r="82" spans="1:10" ht="13.8" thickBot="1" x14ac:dyDescent="0.25">
      <c r="A82" s="62"/>
      <c r="B82" s="63"/>
      <c r="C82" s="63"/>
      <c r="D82" s="65"/>
      <c r="E82" s="50" t="str">
        <f t="shared" si="2"/>
        <v/>
      </c>
      <c r="F82" s="176"/>
      <c r="G82" s="177"/>
      <c r="H82" s="176"/>
      <c r="I82" s="177"/>
      <c r="J82" s="41" t="str">
        <f t="shared" si="3"/>
        <v/>
      </c>
    </row>
    <row r="83" spans="1:10" ht="13.8" thickBot="1" x14ac:dyDescent="0.25">
      <c r="A83" s="62"/>
      <c r="B83" s="63"/>
      <c r="C83" s="63"/>
      <c r="D83" s="65"/>
      <c r="E83" s="50" t="str">
        <f t="shared" si="2"/>
        <v/>
      </c>
      <c r="F83" s="176"/>
      <c r="G83" s="177"/>
      <c r="H83" s="176"/>
      <c r="I83" s="177"/>
      <c r="J83" s="41" t="str">
        <f t="shared" si="3"/>
        <v/>
      </c>
    </row>
    <row r="84" spans="1:10" ht="13.8" thickBot="1" x14ac:dyDescent="0.25">
      <c r="A84" s="62"/>
      <c r="B84" s="63"/>
      <c r="C84" s="63"/>
      <c r="D84" s="65"/>
      <c r="E84" s="50" t="str">
        <f t="shared" si="2"/>
        <v/>
      </c>
      <c r="F84" s="176"/>
      <c r="G84" s="177"/>
      <c r="H84" s="176"/>
      <c r="I84" s="177"/>
      <c r="J84" s="41" t="str">
        <f t="shared" si="3"/>
        <v/>
      </c>
    </row>
    <row r="85" spans="1:10" ht="13.8" thickBot="1" x14ac:dyDescent="0.25">
      <c r="A85" s="62"/>
      <c r="B85" s="63"/>
      <c r="C85" s="63"/>
      <c r="D85" s="65"/>
      <c r="E85" s="50" t="str">
        <f t="shared" si="2"/>
        <v/>
      </c>
      <c r="F85" s="176"/>
      <c r="G85" s="177"/>
      <c r="H85" s="176"/>
      <c r="I85" s="177"/>
      <c r="J85" s="41" t="str">
        <f t="shared" si="3"/>
        <v/>
      </c>
    </row>
    <row r="86" spans="1:10" ht="13.8" thickBot="1" x14ac:dyDescent="0.25">
      <c r="A86" s="62"/>
      <c r="B86" s="63"/>
      <c r="C86" s="63"/>
      <c r="D86" s="65"/>
      <c r="E86" s="50" t="str">
        <f t="shared" si="2"/>
        <v/>
      </c>
      <c r="F86" s="176"/>
      <c r="G86" s="177"/>
      <c r="H86" s="176"/>
      <c r="I86" s="177"/>
      <c r="J86" s="41" t="str">
        <f t="shared" si="3"/>
        <v/>
      </c>
    </row>
    <row r="87" spans="1:10" ht="13.8" thickBot="1" x14ac:dyDescent="0.25">
      <c r="A87" s="62"/>
      <c r="B87" s="63"/>
      <c r="C87" s="63"/>
      <c r="D87" s="65"/>
      <c r="E87" s="50" t="str">
        <f t="shared" si="2"/>
        <v/>
      </c>
      <c r="F87" s="176"/>
      <c r="G87" s="177"/>
      <c r="H87" s="176"/>
      <c r="I87" s="177"/>
      <c r="J87" s="41" t="str">
        <f t="shared" si="3"/>
        <v/>
      </c>
    </row>
    <row r="88" spans="1:10" ht="13.8" thickBot="1" x14ac:dyDescent="0.25">
      <c r="A88" s="62"/>
      <c r="B88" s="63"/>
      <c r="C88" s="63"/>
      <c r="D88" s="65"/>
      <c r="E88" s="50" t="str">
        <f t="shared" si="2"/>
        <v/>
      </c>
      <c r="F88" s="176"/>
      <c r="G88" s="177"/>
      <c r="H88" s="176"/>
      <c r="I88" s="177"/>
      <c r="J88" s="41" t="str">
        <f t="shared" si="3"/>
        <v/>
      </c>
    </row>
    <row r="89" spans="1:10" ht="13.8" thickBot="1" x14ac:dyDescent="0.25">
      <c r="A89" s="62"/>
      <c r="B89" s="63"/>
      <c r="C89" s="63"/>
      <c r="D89" s="65"/>
      <c r="E89" s="50" t="str">
        <f t="shared" si="2"/>
        <v/>
      </c>
      <c r="F89" s="176"/>
      <c r="G89" s="177"/>
      <c r="H89" s="176"/>
      <c r="I89" s="177"/>
      <c r="J89" s="41" t="str">
        <f t="shared" si="3"/>
        <v/>
      </c>
    </row>
    <row r="90" spans="1:10" ht="13.8" thickBot="1" x14ac:dyDescent="0.25">
      <c r="A90" s="62"/>
      <c r="B90" s="63"/>
      <c r="C90" s="63"/>
      <c r="D90" s="65"/>
      <c r="E90" s="50" t="str">
        <f t="shared" si="2"/>
        <v/>
      </c>
      <c r="F90" s="176"/>
      <c r="G90" s="177"/>
      <c r="H90" s="176"/>
      <c r="I90" s="177"/>
      <c r="J90" s="41" t="str">
        <f t="shared" si="3"/>
        <v/>
      </c>
    </row>
    <row r="91" spans="1:10" ht="13.8" thickBot="1" x14ac:dyDescent="0.25">
      <c r="A91" s="62"/>
      <c r="B91" s="63"/>
      <c r="C91" s="63"/>
      <c r="D91" s="65"/>
      <c r="E91" s="50" t="str">
        <f t="shared" si="2"/>
        <v/>
      </c>
      <c r="F91" s="176"/>
      <c r="G91" s="177"/>
      <c r="H91" s="176"/>
      <c r="I91" s="177"/>
      <c r="J91" s="41" t="str">
        <f t="shared" si="3"/>
        <v/>
      </c>
    </row>
    <row r="92" spans="1:10" ht="13.8" thickBot="1" x14ac:dyDescent="0.25">
      <c r="A92" s="62"/>
      <c r="B92" s="63"/>
      <c r="C92" s="63"/>
      <c r="D92" s="65"/>
      <c r="E92" s="50" t="str">
        <f t="shared" si="2"/>
        <v/>
      </c>
      <c r="F92" s="176"/>
      <c r="G92" s="177"/>
      <c r="H92" s="176"/>
      <c r="I92" s="177"/>
      <c r="J92" s="41" t="str">
        <f t="shared" si="3"/>
        <v/>
      </c>
    </row>
    <row r="93" spans="1:10" ht="13.8" thickBot="1" x14ac:dyDescent="0.25">
      <c r="A93" s="62"/>
      <c r="B93" s="63"/>
      <c r="C93" s="63"/>
      <c r="D93" s="65"/>
      <c r="E93" s="50" t="str">
        <f t="shared" si="2"/>
        <v/>
      </c>
      <c r="F93" s="176"/>
      <c r="G93" s="177"/>
      <c r="H93" s="176"/>
      <c r="I93" s="177"/>
      <c r="J93" s="41" t="str">
        <f t="shared" si="3"/>
        <v/>
      </c>
    </row>
    <row r="94" spans="1:10" ht="13.8" thickBot="1" x14ac:dyDescent="0.25">
      <c r="A94" s="62"/>
      <c r="B94" s="63"/>
      <c r="C94" s="63"/>
      <c r="D94" s="65"/>
      <c r="E94" s="50" t="str">
        <f t="shared" si="2"/>
        <v/>
      </c>
      <c r="F94" s="176"/>
      <c r="G94" s="177"/>
      <c r="H94" s="176"/>
      <c r="I94" s="177"/>
      <c r="J94" s="41" t="str">
        <f t="shared" si="3"/>
        <v/>
      </c>
    </row>
    <row r="95" spans="1:10" ht="13.8" thickBot="1" x14ac:dyDescent="0.25">
      <c r="A95" s="62"/>
      <c r="B95" s="63"/>
      <c r="C95" s="63"/>
      <c r="D95" s="65"/>
      <c r="E95" s="50" t="str">
        <f t="shared" si="2"/>
        <v/>
      </c>
      <c r="F95" s="176"/>
      <c r="G95" s="177"/>
      <c r="H95" s="176"/>
      <c r="I95" s="177"/>
      <c r="J95" s="41" t="str">
        <f t="shared" si="3"/>
        <v/>
      </c>
    </row>
    <row r="96" spans="1:10" ht="13.8" thickBot="1" x14ac:dyDescent="0.25">
      <c r="A96" s="62"/>
      <c r="B96" s="63"/>
      <c r="C96" s="63"/>
      <c r="D96" s="65"/>
      <c r="E96" s="50" t="str">
        <f t="shared" si="2"/>
        <v/>
      </c>
      <c r="F96" s="176"/>
      <c r="G96" s="177"/>
      <c r="H96" s="176"/>
      <c r="I96" s="177"/>
      <c r="J96" s="41" t="str">
        <f t="shared" si="3"/>
        <v/>
      </c>
    </row>
    <row r="97" spans="1:10" ht="13.8" thickBot="1" x14ac:dyDescent="0.25">
      <c r="A97" s="62"/>
      <c r="B97" s="63"/>
      <c r="C97" s="63"/>
      <c r="D97" s="65"/>
      <c r="E97" s="50" t="str">
        <f t="shared" si="2"/>
        <v/>
      </c>
      <c r="F97" s="176"/>
      <c r="G97" s="177"/>
      <c r="H97" s="176"/>
      <c r="I97" s="177"/>
      <c r="J97" s="41" t="str">
        <f t="shared" si="3"/>
        <v/>
      </c>
    </row>
    <row r="98" spans="1:10" ht="13.8" thickBot="1" x14ac:dyDescent="0.25">
      <c r="A98" s="62"/>
      <c r="B98" s="63"/>
      <c r="C98" s="63"/>
      <c r="D98" s="65"/>
      <c r="E98" s="50" t="str">
        <f t="shared" si="2"/>
        <v/>
      </c>
      <c r="F98" s="176"/>
      <c r="G98" s="177"/>
      <c r="H98" s="176"/>
      <c r="I98" s="177"/>
      <c r="J98" s="41" t="str">
        <f t="shared" si="3"/>
        <v/>
      </c>
    </row>
    <row r="99" spans="1:10" ht="13.8" thickBot="1" x14ac:dyDescent="0.25">
      <c r="A99" s="62"/>
      <c r="B99" s="63"/>
      <c r="C99" s="63"/>
      <c r="D99" s="65"/>
      <c r="E99" s="50" t="str">
        <f t="shared" si="2"/>
        <v/>
      </c>
      <c r="F99" s="176"/>
      <c r="G99" s="177"/>
      <c r="H99" s="176"/>
      <c r="I99" s="177"/>
      <c r="J99" s="41" t="str">
        <f t="shared" si="3"/>
        <v/>
      </c>
    </row>
    <row r="100" spans="1:10" ht="13.8" thickBot="1" x14ac:dyDescent="0.25">
      <c r="A100" s="62"/>
      <c r="B100" s="63"/>
      <c r="C100" s="63"/>
      <c r="D100" s="65"/>
      <c r="E100" s="50" t="str">
        <f t="shared" si="2"/>
        <v/>
      </c>
      <c r="F100" s="176"/>
      <c r="G100" s="177"/>
      <c r="H100" s="176"/>
      <c r="I100" s="177"/>
      <c r="J100" s="41" t="str">
        <f t="shared" si="3"/>
        <v/>
      </c>
    </row>
    <row r="101" spans="1:10" ht="13.8" thickBot="1" x14ac:dyDescent="0.25">
      <c r="A101" s="62"/>
      <c r="B101" s="63"/>
      <c r="C101" s="63"/>
      <c r="D101" s="65"/>
      <c r="E101" s="50" t="str">
        <f t="shared" si="2"/>
        <v/>
      </c>
      <c r="F101" s="176"/>
      <c r="G101" s="177"/>
      <c r="H101" s="176"/>
      <c r="I101" s="177"/>
      <c r="J101" s="41" t="str">
        <f t="shared" si="3"/>
        <v/>
      </c>
    </row>
    <row r="102" spans="1:10" ht="13.8" thickBot="1" x14ac:dyDescent="0.25">
      <c r="A102" s="62"/>
      <c r="B102" s="63"/>
      <c r="C102" s="63"/>
      <c r="D102" s="65"/>
      <c r="E102" s="50" t="str">
        <f t="shared" si="2"/>
        <v/>
      </c>
      <c r="F102" s="176"/>
      <c r="G102" s="177"/>
      <c r="H102" s="176"/>
      <c r="I102" s="177"/>
      <c r="J102" s="41" t="str">
        <f t="shared" si="3"/>
        <v/>
      </c>
    </row>
    <row r="103" spans="1:10" ht="13.8" thickBot="1" x14ac:dyDescent="0.25">
      <c r="A103" s="62"/>
      <c r="B103" s="63"/>
      <c r="C103" s="63"/>
      <c r="D103" s="65"/>
      <c r="E103" s="50" t="str">
        <f t="shared" si="2"/>
        <v/>
      </c>
      <c r="F103" s="176"/>
      <c r="G103" s="177"/>
      <c r="H103" s="176"/>
      <c r="I103" s="177"/>
      <c r="J103" s="41" t="str">
        <f t="shared" si="3"/>
        <v/>
      </c>
    </row>
    <row r="104" spans="1:10" ht="13.8" thickBot="1" x14ac:dyDescent="0.25">
      <c r="A104" s="62"/>
      <c r="B104" s="63"/>
      <c r="C104" s="63"/>
      <c r="D104" s="65"/>
      <c r="E104" s="50" t="str">
        <f t="shared" si="2"/>
        <v/>
      </c>
      <c r="F104" s="176"/>
      <c r="G104" s="177"/>
      <c r="H104" s="176"/>
      <c r="I104" s="177"/>
      <c r="J104" s="41" t="str">
        <f t="shared" si="3"/>
        <v/>
      </c>
    </row>
    <row r="105" spans="1:10" ht="13.8" thickBot="1" x14ac:dyDescent="0.25">
      <c r="A105" s="62"/>
      <c r="B105" s="63"/>
      <c r="C105" s="63"/>
      <c r="D105" s="65"/>
      <c r="E105" s="50"/>
      <c r="F105" s="66"/>
      <c r="G105" s="67"/>
      <c r="H105" s="176"/>
      <c r="I105" s="177"/>
      <c r="J105" s="41" t="str">
        <f t="shared" si="3"/>
        <v/>
      </c>
    </row>
    <row r="106" spans="1:10" ht="13.8" hidden="1" outlineLevel="1" thickBot="1" x14ac:dyDescent="0.25">
      <c r="A106" s="62"/>
      <c r="B106" s="63"/>
      <c r="C106" s="63"/>
      <c r="D106" s="65"/>
      <c r="E106" s="50"/>
      <c r="F106" s="66"/>
      <c r="G106" s="67"/>
      <c r="H106" s="176"/>
      <c r="I106" s="177"/>
      <c r="J106" s="41" t="str">
        <f t="shared" si="3"/>
        <v/>
      </c>
    </row>
    <row r="107" spans="1:10" ht="13.8" hidden="1" outlineLevel="1" thickBot="1" x14ac:dyDescent="0.25">
      <c r="A107" s="62"/>
      <c r="B107" s="63"/>
      <c r="C107" s="63"/>
      <c r="D107" s="65"/>
      <c r="E107" s="50"/>
      <c r="F107" s="66"/>
      <c r="G107" s="67"/>
      <c r="H107" s="176"/>
      <c r="I107" s="177"/>
      <c r="J107" s="41" t="str">
        <f t="shared" si="3"/>
        <v/>
      </c>
    </row>
    <row r="108" spans="1:10" ht="13.8" hidden="1" outlineLevel="1" thickBot="1" x14ac:dyDescent="0.25">
      <c r="A108" s="62"/>
      <c r="B108" s="63"/>
      <c r="C108" s="63"/>
      <c r="D108" s="65"/>
      <c r="E108" s="50"/>
      <c r="F108" s="66"/>
      <c r="G108" s="67"/>
      <c r="H108" s="176"/>
      <c r="I108" s="177"/>
      <c r="J108" s="41" t="str">
        <f t="shared" si="3"/>
        <v/>
      </c>
    </row>
    <row r="109" spans="1:10" ht="13.8" hidden="1" outlineLevel="1" thickBot="1" x14ac:dyDescent="0.25">
      <c r="A109" s="62"/>
      <c r="B109" s="63"/>
      <c r="C109" s="63"/>
      <c r="D109" s="65"/>
      <c r="E109" s="50"/>
      <c r="F109" s="66"/>
      <c r="G109" s="67"/>
      <c r="H109" s="176"/>
      <c r="I109" s="177"/>
      <c r="J109" s="41" t="str">
        <f t="shared" si="3"/>
        <v/>
      </c>
    </row>
    <row r="110" spans="1:10" ht="13.8" hidden="1" outlineLevel="1" thickBot="1" x14ac:dyDescent="0.25">
      <c r="A110" s="62"/>
      <c r="B110" s="63"/>
      <c r="C110" s="63"/>
      <c r="D110" s="65"/>
      <c r="E110" s="50"/>
      <c r="F110" s="66"/>
      <c r="G110" s="67"/>
      <c r="H110" s="176"/>
      <c r="I110" s="177"/>
      <c r="J110" s="41" t="str">
        <f t="shared" si="3"/>
        <v/>
      </c>
    </row>
    <row r="111" spans="1:10" ht="13.8" hidden="1" outlineLevel="1" thickBot="1" x14ac:dyDescent="0.25">
      <c r="A111" s="62"/>
      <c r="B111" s="63"/>
      <c r="C111" s="63"/>
      <c r="D111" s="65"/>
      <c r="E111" s="50"/>
      <c r="F111" s="66"/>
      <c r="G111" s="67"/>
      <c r="H111" s="176"/>
      <c r="I111" s="177"/>
      <c r="J111" s="41" t="str">
        <f t="shared" si="3"/>
        <v/>
      </c>
    </row>
    <row r="112" spans="1:10" ht="13.8" hidden="1" outlineLevel="1" thickBot="1" x14ac:dyDescent="0.25">
      <c r="A112" s="62"/>
      <c r="B112" s="63"/>
      <c r="C112" s="63"/>
      <c r="D112" s="65"/>
      <c r="E112" s="50"/>
      <c r="F112" s="66"/>
      <c r="G112" s="67"/>
      <c r="H112" s="176"/>
      <c r="I112" s="177"/>
      <c r="J112" s="41" t="str">
        <f t="shared" si="3"/>
        <v/>
      </c>
    </row>
    <row r="113" spans="1:10" ht="13.8" hidden="1" outlineLevel="1" thickBot="1" x14ac:dyDescent="0.25">
      <c r="A113" s="62"/>
      <c r="B113" s="63"/>
      <c r="C113" s="63"/>
      <c r="D113" s="65"/>
      <c r="E113" s="50"/>
      <c r="F113" s="66"/>
      <c r="G113" s="67"/>
      <c r="H113" s="176"/>
      <c r="I113" s="177"/>
      <c r="J113" s="41" t="str">
        <f t="shared" si="3"/>
        <v/>
      </c>
    </row>
    <row r="114" spans="1:10" ht="13.8" hidden="1" outlineLevel="1" thickBot="1" x14ac:dyDescent="0.25">
      <c r="A114" s="62"/>
      <c r="B114" s="63"/>
      <c r="C114" s="63"/>
      <c r="D114" s="65"/>
      <c r="E114" s="50"/>
      <c r="F114" s="66"/>
      <c r="G114" s="67"/>
      <c r="H114" s="176"/>
      <c r="I114" s="177"/>
      <c r="J114" s="41" t="str">
        <f t="shared" si="3"/>
        <v/>
      </c>
    </row>
    <row r="115" spans="1:10" ht="13.8" hidden="1" outlineLevel="1" thickBot="1" x14ac:dyDescent="0.25">
      <c r="A115" s="62"/>
      <c r="B115" s="63"/>
      <c r="C115" s="63"/>
      <c r="D115" s="65"/>
      <c r="E115" s="50"/>
      <c r="F115" s="66"/>
      <c r="G115" s="67"/>
      <c r="H115" s="176"/>
      <c r="I115" s="177"/>
      <c r="J115" s="41" t="str">
        <f t="shared" si="3"/>
        <v/>
      </c>
    </row>
    <row r="116" spans="1:10" ht="13.8" hidden="1" outlineLevel="1" thickBot="1" x14ac:dyDescent="0.25">
      <c r="A116" s="62"/>
      <c r="B116" s="63"/>
      <c r="C116" s="63"/>
      <c r="D116" s="65"/>
      <c r="E116" s="50"/>
      <c r="F116" s="66"/>
      <c r="G116" s="67"/>
      <c r="H116" s="176"/>
      <c r="I116" s="177"/>
      <c r="J116" s="41" t="str">
        <f t="shared" si="3"/>
        <v/>
      </c>
    </row>
    <row r="117" spans="1:10" ht="13.8" hidden="1" outlineLevel="1" thickBot="1" x14ac:dyDescent="0.25">
      <c r="A117" s="62"/>
      <c r="B117" s="63"/>
      <c r="C117" s="63"/>
      <c r="D117" s="65"/>
      <c r="E117" s="50"/>
      <c r="F117" s="66"/>
      <c r="G117" s="67"/>
      <c r="H117" s="176"/>
      <c r="I117" s="177"/>
      <c r="J117" s="41" t="str">
        <f t="shared" si="3"/>
        <v/>
      </c>
    </row>
    <row r="118" spans="1:10" ht="13.8" hidden="1" outlineLevel="1" thickBot="1" x14ac:dyDescent="0.25">
      <c r="A118" s="62"/>
      <c r="B118" s="63"/>
      <c r="C118" s="63"/>
      <c r="D118" s="65"/>
      <c r="E118" s="50"/>
      <c r="F118" s="66"/>
      <c r="G118" s="67"/>
      <c r="H118" s="176"/>
      <c r="I118" s="177"/>
      <c r="J118" s="41" t="str">
        <f t="shared" si="3"/>
        <v/>
      </c>
    </row>
    <row r="119" spans="1:10" ht="13.8" hidden="1" outlineLevel="1" thickBot="1" x14ac:dyDescent="0.25">
      <c r="A119" s="62"/>
      <c r="B119" s="63"/>
      <c r="C119" s="63"/>
      <c r="D119" s="65"/>
      <c r="E119" s="50"/>
      <c r="F119" s="66"/>
      <c r="G119" s="67"/>
      <c r="H119" s="176"/>
      <c r="I119" s="177"/>
      <c r="J119" s="41" t="str">
        <f t="shared" si="3"/>
        <v/>
      </c>
    </row>
    <row r="120" spans="1:10" ht="13.8" hidden="1" outlineLevel="1" thickBot="1" x14ac:dyDescent="0.25">
      <c r="A120" s="62"/>
      <c r="B120" s="63"/>
      <c r="C120" s="63"/>
      <c r="D120" s="65"/>
      <c r="E120" s="50"/>
      <c r="F120" s="66"/>
      <c r="G120" s="67"/>
      <c r="H120" s="176"/>
      <c r="I120" s="177"/>
      <c r="J120" s="41" t="str">
        <f t="shared" si="3"/>
        <v/>
      </c>
    </row>
    <row r="121" spans="1:10" ht="13.8" hidden="1" outlineLevel="1" thickBot="1" x14ac:dyDescent="0.25">
      <c r="A121" s="62"/>
      <c r="B121" s="63"/>
      <c r="C121" s="63"/>
      <c r="D121" s="65"/>
      <c r="E121" s="50"/>
      <c r="F121" s="66"/>
      <c r="G121" s="67"/>
      <c r="H121" s="176"/>
      <c r="I121" s="177"/>
      <c r="J121" s="41" t="str">
        <f t="shared" si="3"/>
        <v/>
      </c>
    </row>
    <row r="122" spans="1:10" ht="13.8" hidden="1" outlineLevel="1" thickBot="1" x14ac:dyDescent="0.25">
      <c r="A122" s="62"/>
      <c r="B122" s="63"/>
      <c r="C122" s="63"/>
      <c r="D122" s="65"/>
      <c r="E122" s="50"/>
      <c r="F122" s="66"/>
      <c r="G122" s="67"/>
      <c r="H122" s="176"/>
      <c r="I122" s="177"/>
      <c r="J122" s="41" t="str">
        <f t="shared" si="3"/>
        <v/>
      </c>
    </row>
    <row r="123" spans="1:10" ht="13.8" hidden="1" outlineLevel="1" thickBot="1" x14ac:dyDescent="0.25">
      <c r="A123" s="62"/>
      <c r="B123" s="63"/>
      <c r="C123" s="63"/>
      <c r="D123" s="65"/>
      <c r="E123" s="50"/>
      <c r="F123" s="66"/>
      <c r="G123" s="67"/>
      <c r="H123" s="176"/>
      <c r="I123" s="177"/>
      <c r="J123" s="41" t="str">
        <f t="shared" si="3"/>
        <v/>
      </c>
    </row>
    <row r="124" spans="1:10" ht="13.8" hidden="1" outlineLevel="1" thickBot="1" x14ac:dyDescent="0.25">
      <c r="A124" s="62"/>
      <c r="B124" s="63"/>
      <c r="C124" s="63"/>
      <c r="D124" s="65"/>
      <c r="E124" s="50"/>
      <c r="F124" s="66"/>
      <c r="G124" s="67"/>
      <c r="H124" s="176"/>
      <c r="I124" s="177"/>
      <c r="J124" s="41" t="str">
        <f t="shared" si="3"/>
        <v/>
      </c>
    </row>
    <row r="125" spans="1:10" ht="13.8" hidden="1" outlineLevel="1" thickBot="1" x14ac:dyDescent="0.25">
      <c r="A125" s="62"/>
      <c r="B125" s="63"/>
      <c r="C125" s="63"/>
      <c r="D125" s="65"/>
      <c r="E125" s="50"/>
      <c r="F125" s="66"/>
      <c r="G125" s="67"/>
      <c r="H125" s="176"/>
      <c r="I125" s="177"/>
      <c r="J125" s="41" t="str">
        <f t="shared" si="3"/>
        <v/>
      </c>
    </row>
    <row r="126" spans="1:10" ht="13.8" hidden="1" outlineLevel="1" thickBot="1" x14ac:dyDescent="0.25">
      <c r="A126" s="62"/>
      <c r="B126" s="63"/>
      <c r="C126" s="63"/>
      <c r="D126" s="65"/>
      <c r="E126" s="50"/>
      <c r="F126" s="66"/>
      <c r="G126" s="67"/>
      <c r="H126" s="176"/>
      <c r="I126" s="177"/>
      <c r="J126" s="41" t="str">
        <f t="shared" si="3"/>
        <v/>
      </c>
    </row>
    <row r="127" spans="1:10" ht="13.8" hidden="1" outlineLevel="1" thickBot="1" x14ac:dyDescent="0.25">
      <c r="A127" s="62"/>
      <c r="B127" s="63"/>
      <c r="C127" s="63"/>
      <c r="D127" s="65"/>
      <c r="E127" s="50"/>
      <c r="F127" s="66"/>
      <c r="G127" s="67"/>
      <c r="H127" s="176"/>
      <c r="I127" s="177"/>
      <c r="J127" s="41" t="str">
        <f t="shared" si="3"/>
        <v/>
      </c>
    </row>
    <row r="128" spans="1:10" ht="13.8" hidden="1" outlineLevel="1" thickBot="1" x14ac:dyDescent="0.25">
      <c r="A128" s="62"/>
      <c r="B128" s="63"/>
      <c r="C128" s="63"/>
      <c r="D128" s="65"/>
      <c r="E128" s="50"/>
      <c r="F128" s="66"/>
      <c r="G128" s="67"/>
      <c r="H128" s="176"/>
      <c r="I128" s="177"/>
      <c r="J128" s="41" t="str">
        <f t="shared" si="3"/>
        <v/>
      </c>
    </row>
    <row r="129" spans="1:10" ht="13.8" hidden="1" outlineLevel="1" thickBot="1" x14ac:dyDescent="0.25">
      <c r="A129" s="62"/>
      <c r="B129" s="63"/>
      <c r="C129" s="63"/>
      <c r="D129" s="65"/>
      <c r="E129" s="50"/>
      <c r="F129" s="66"/>
      <c r="G129" s="67"/>
      <c r="H129" s="176"/>
      <c r="I129" s="177"/>
      <c r="J129" s="41" t="str">
        <f t="shared" si="3"/>
        <v/>
      </c>
    </row>
    <row r="130" spans="1:10" ht="13.8" hidden="1" outlineLevel="1" thickBot="1" x14ac:dyDescent="0.25">
      <c r="A130" s="62"/>
      <c r="B130" s="63"/>
      <c r="C130" s="63"/>
      <c r="D130" s="65"/>
      <c r="E130" s="50"/>
      <c r="F130" s="66"/>
      <c r="G130" s="67"/>
      <c r="H130" s="176"/>
      <c r="I130" s="177"/>
      <c r="J130" s="41" t="str">
        <f t="shared" si="3"/>
        <v/>
      </c>
    </row>
    <row r="131" spans="1:10" ht="13.8" hidden="1" outlineLevel="1" thickBot="1" x14ac:dyDescent="0.25">
      <c r="A131" s="62"/>
      <c r="B131" s="63"/>
      <c r="C131" s="63"/>
      <c r="D131" s="65"/>
      <c r="E131" s="50"/>
      <c r="F131" s="66"/>
      <c r="G131" s="67"/>
      <c r="H131" s="176"/>
      <c r="I131" s="177"/>
      <c r="J131" s="41" t="str">
        <f t="shared" si="3"/>
        <v/>
      </c>
    </row>
    <row r="132" spans="1:10" ht="13.8" hidden="1" outlineLevel="1" thickBot="1" x14ac:dyDescent="0.25">
      <c r="A132" s="62"/>
      <c r="B132" s="63"/>
      <c r="C132" s="63"/>
      <c r="D132" s="65"/>
      <c r="E132" s="50"/>
      <c r="F132" s="66"/>
      <c r="G132" s="67"/>
      <c r="H132" s="176"/>
      <c r="I132" s="177"/>
      <c r="J132" s="41" t="str">
        <f t="shared" si="3"/>
        <v/>
      </c>
    </row>
    <row r="133" spans="1:10" ht="13.8" hidden="1" outlineLevel="1" thickBot="1" x14ac:dyDescent="0.25">
      <c r="A133" s="62"/>
      <c r="B133" s="63"/>
      <c r="C133" s="63"/>
      <c r="D133" s="65"/>
      <c r="E133" s="50"/>
      <c r="F133" s="66"/>
      <c r="G133" s="67"/>
      <c r="H133" s="176"/>
      <c r="I133" s="177"/>
      <c r="J133" s="41" t="str">
        <f t="shared" si="3"/>
        <v/>
      </c>
    </row>
    <row r="134" spans="1:10" ht="13.8" hidden="1" outlineLevel="1" thickBot="1" x14ac:dyDescent="0.25">
      <c r="A134" s="62"/>
      <c r="B134" s="63"/>
      <c r="C134" s="63"/>
      <c r="D134" s="65"/>
      <c r="E134" s="50"/>
      <c r="F134" s="66"/>
      <c r="G134" s="67"/>
      <c r="H134" s="176"/>
      <c r="I134" s="177"/>
      <c r="J134" s="41" t="str">
        <f t="shared" si="3"/>
        <v/>
      </c>
    </row>
    <row r="135" spans="1:10" ht="13.8" hidden="1" outlineLevel="1" thickBot="1" x14ac:dyDescent="0.25">
      <c r="A135" s="62"/>
      <c r="B135" s="63"/>
      <c r="C135" s="63"/>
      <c r="D135" s="65"/>
      <c r="E135" s="50"/>
      <c r="F135" s="66"/>
      <c r="G135" s="67"/>
      <c r="H135" s="176"/>
      <c r="I135" s="177"/>
      <c r="J135" s="41" t="str">
        <f t="shared" ref="J135:J198" si="4">IF(AND(F135="○",H135="○"),"原木にはみやこ杣木出荷証明書を発行できません。","")</f>
        <v/>
      </c>
    </row>
    <row r="136" spans="1:10" ht="13.8" hidden="1" outlineLevel="1" thickBot="1" x14ac:dyDescent="0.25">
      <c r="A136" s="62"/>
      <c r="B136" s="63"/>
      <c r="C136" s="63"/>
      <c r="D136" s="65"/>
      <c r="E136" s="50"/>
      <c r="F136" s="66"/>
      <c r="G136" s="67"/>
      <c r="H136" s="176"/>
      <c r="I136" s="177"/>
      <c r="J136" s="41" t="str">
        <f t="shared" si="4"/>
        <v/>
      </c>
    </row>
    <row r="137" spans="1:10" ht="13.8" hidden="1" outlineLevel="1" thickBot="1" x14ac:dyDescent="0.25">
      <c r="A137" s="62"/>
      <c r="B137" s="63"/>
      <c r="C137" s="63"/>
      <c r="D137" s="65"/>
      <c r="E137" s="50"/>
      <c r="F137" s="66"/>
      <c r="G137" s="67"/>
      <c r="H137" s="176"/>
      <c r="I137" s="177"/>
      <c r="J137" s="41" t="str">
        <f t="shared" si="4"/>
        <v/>
      </c>
    </row>
    <row r="138" spans="1:10" ht="13.8" hidden="1" outlineLevel="1" thickBot="1" x14ac:dyDescent="0.25">
      <c r="A138" s="62"/>
      <c r="B138" s="63"/>
      <c r="C138" s="63"/>
      <c r="D138" s="65"/>
      <c r="E138" s="50"/>
      <c r="F138" s="66"/>
      <c r="G138" s="67"/>
      <c r="H138" s="176"/>
      <c r="I138" s="177"/>
      <c r="J138" s="41" t="str">
        <f t="shared" si="4"/>
        <v/>
      </c>
    </row>
    <row r="139" spans="1:10" ht="13.8" hidden="1" outlineLevel="1" thickBot="1" x14ac:dyDescent="0.25">
      <c r="A139" s="62"/>
      <c r="B139" s="63"/>
      <c r="C139" s="63"/>
      <c r="D139" s="65"/>
      <c r="E139" s="50"/>
      <c r="F139" s="66"/>
      <c r="G139" s="67"/>
      <c r="H139" s="176"/>
      <c r="I139" s="177"/>
      <c r="J139" s="41" t="str">
        <f t="shared" si="4"/>
        <v/>
      </c>
    </row>
    <row r="140" spans="1:10" ht="13.8" hidden="1" outlineLevel="1" thickBot="1" x14ac:dyDescent="0.25">
      <c r="A140" s="62"/>
      <c r="B140" s="63"/>
      <c r="C140" s="63"/>
      <c r="D140" s="65"/>
      <c r="E140" s="50"/>
      <c r="F140" s="66"/>
      <c r="G140" s="67"/>
      <c r="H140" s="176"/>
      <c r="I140" s="177"/>
      <c r="J140" s="41" t="str">
        <f t="shared" si="4"/>
        <v/>
      </c>
    </row>
    <row r="141" spans="1:10" ht="13.8" hidden="1" outlineLevel="1" thickBot="1" x14ac:dyDescent="0.25">
      <c r="A141" s="62"/>
      <c r="B141" s="63"/>
      <c r="C141" s="63"/>
      <c r="D141" s="65"/>
      <c r="E141" s="50"/>
      <c r="F141" s="66"/>
      <c r="G141" s="67"/>
      <c r="H141" s="176"/>
      <c r="I141" s="177"/>
      <c r="J141" s="41" t="str">
        <f t="shared" si="4"/>
        <v/>
      </c>
    </row>
    <row r="142" spans="1:10" ht="13.8" hidden="1" outlineLevel="1" thickBot="1" x14ac:dyDescent="0.25">
      <c r="A142" s="62"/>
      <c r="B142" s="63"/>
      <c r="C142" s="63"/>
      <c r="D142" s="65"/>
      <c r="E142" s="50"/>
      <c r="F142" s="66"/>
      <c r="G142" s="67"/>
      <c r="H142" s="176"/>
      <c r="I142" s="177"/>
      <c r="J142" s="41" t="str">
        <f t="shared" si="4"/>
        <v/>
      </c>
    </row>
    <row r="143" spans="1:10" ht="13.8" hidden="1" outlineLevel="1" thickBot="1" x14ac:dyDescent="0.25">
      <c r="A143" s="62"/>
      <c r="B143" s="63"/>
      <c r="C143" s="63"/>
      <c r="D143" s="65"/>
      <c r="E143" s="50"/>
      <c r="F143" s="66"/>
      <c r="G143" s="67"/>
      <c r="H143" s="176"/>
      <c r="I143" s="177"/>
      <c r="J143" s="41" t="str">
        <f t="shared" si="4"/>
        <v/>
      </c>
    </row>
    <row r="144" spans="1:10" ht="13.8" hidden="1" outlineLevel="1" thickBot="1" x14ac:dyDescent="0.25">
      <c r="A144" s="62"/>
      <c r="B144" s="63"/>
      <c r="C144" s="63"/>
      <c r="D144" s="65"/>
      <c r="E144" s="50"/>
      <c r="F144" s="66"/>
      <c r="G144" s="67"/>
      <c r="H144" s="176"/>
      <c r="I144" s="177"/>
      <c r="J144" s="41" t="str">
        <f t="shared" si="4"/>
        <v/>
      </c>
    </row>
    <row r="145" spans="1:10" ht="13.8" hidden="1" outlineLevel="1" thickBot="1" x14ac:dyDescent="0.25">
      <c r="A145" s="62"/>
      <c r="B145" s="63"/>
      <c r="C145" s="63"/>
      <c r="D145" s="65"/>
      <c r="E145" s="50"/>
      <c r="F145" s="66"/>
      <c r="G145" s="67"/>
      <c r="H145" s="176"/>
      <c r="I145" s="177"/>
      <c r="J145" s="41" t="str">
        <f t="shared" si="4"/>
        <v/>
      </c>
    </row>
    <row r="146" spans="1:10" ht="13.8" hidden="1" outlineLevel="1" thickBot="1" x14ac:dyDescent="0.25">
      <c r="A146" s="62"/>
      <c r="B146" s="63"/>
      <c r="C146" s="63"/>
      <c r="D146" s="65"/>
      <c r="E146" s="50"/>
      <c r="F146" s="66"/>
      <c r="G146" s="67"/>
      <c r="H146" s="176"/>
      <c r="I146" s="177"/>
      <c r="J146" s="41" t="str">
        <f t="shared" si="4"/>
        <v/>
      </c>
    </row>
    <row r="147" spans="1:10" ht="13.8" hidden="1" outlineLevel="1" thickBot="1" x14ac:dyDescent="0.25">
      <c r="A147" s="62"/>
      <c r="B147" s="63"/>
      <c r="C147" s="63"/>
      <c r="D147" s="65"/>
      <c r="E147" s="50"/>
      <c r="F147" s="66"/>
      <c r="G147" s="67"/>
      <c r="H147" s="176"/>
      <c r="I147" s="177"/>
      <c r="J147" s="41" t="str">
        <f t="shared" si="4"/>
        <v/>
      </c>
    </row>
    <row r="148" spans="1:10" ht="13.8" hidden="1" outlineLevel="1" thickBot="1" x14ac:dyDescent="0.25">
      <c r="A148" s="62"/>
      <c r="B148" s="63"/>
      <c r="C148" s="63"/>
      <c r="D148" s="65"/>
      <c r="E148" s="50"/>
      <c r="F148" s="66"/>
      <c r="G148" s="67"/>
      <c r="H148" s="176"/>
      <c r="I148" s="177"/>
      <c r="J148" s="41" t="str">
        <f t="shared" si="4"/>
        <v/>
      </c>
    </row>
    <row r="149" spans="1:10" ht="13.8" hidden="1" outlineLevel="1" thickBot="1" x14ac:dyDescent="0.25">
      <c r="A149" s="62"/>
      <c r="B149" s="63"/>
      <c r="C149" s="63"/>
      <c r="D149" s="65"/>
      <c r="E149" s="50"/>
      <c r="F149" s="66"/>
      <c r="G149" s="67"/>
      <c r="H149" s="176"/>
      <c r="I149" s="177"/>
      <c r="J149" s="41" t="str">
        <f t="shared" si="4"/>
        <v/>
      </c>
    </row>
    <row r="150" spans="1:10" ht="13.8" hidden="1" outlineLevel="1" thickBot="1" x14ac:dyDescent="0.25">
      <c r="A150" s="62"/>
      <c r="B150" s="63"/>
      <c r="C150" s="63"/>
      <c r="D150" s="65"/>
      <c r="E150" s="50"/>
      <c r="F150" s="66"/>
      <c r="G150" s="67"/>
      <c r="H150" s="176"/>
      <c r="I150" s="177"/>
      <c r="J150" s="41" t="str">
        <f t="shared" si="4"/>
        <v/>
      </c>
    </row>
    <row r="151" spans="1:10" ht="13.8" hidden="1" outlineLevel="1" thickBot="1" x14ac:dyDescent="0.25">
      <c r="A151" s="62"/>
      <c r="B151" s="63"/>
      <c r="C151" s="63"/>
      <c r="D151" s="65"/>
      <c r="E151" s="50"/>
      <c r="F151" s="66"/>
      <c r="G151" s="67"/>
      <c r="H151" s="176"/>
      <c r="I151" s="177"/>
      <c r="J151" s="41" t="str">
        <f t="shared" si="4"/>
        <v/>
      </c>
    </row>
    <row r="152" spans="1:10" ht="13.8" hidden="1" outlineLevel="1" thickBot="1" x14ac:dyDescent="0.25">
      <c r="A152" s="62"/>
      <c r="B152" s="63"/>
      <c r="C152" s="63"/>
      <c r="D152" s="65"/>
      <c r="E152" s="50"/>
      <c r="F152" s="66"/>
      <c r="G152" s="67"/>
      <c r="H152" s="176"/>
      <c r="I152" s="177"/>
      <c r="J152" s="41" t="str">
        <f t="shared" si="4"/>
        <v/>
      </c>
    </row>
    <row r="153" spans="1:10" ht="13.8" hidden="1" outlineLevel="1" thickBot="1" x14ac:dyDescent="0.25">
      <c r="A153" s="62"/>
      <c r="B153" s="63"/>
      <c r="C153" s="63"/>
      <c r="D153" s="65"/>
      <c r="E153" s="50"/>
      <c r="F153" s="66"/>
      <c r="G153" s="67"/>
      <c r="H153" s="176"/>
      <c r="I153" s="177"/>
      <c r="J153" s="41" t="str">
        <f t="shared" si="4"/>
        <v/>
      </c>
    </row>
    <row r="154" spans="1:10" ht="13.8" hidden="1" outlineLevel="1" thickBot="1" x14ac:dyDescent="0.25">
      <c r="A154" s="62"/>
      <c r="B154" s="63"/>
      <c r="C154" s="63"/>
      <c r="D154" s="65"/>
      <c r="E154" s="50"/>
      <c r="F154" s="66"/>
      <c r="G154" s="67"/>
      <c r="H154" s="176"/>
      <c r="I154" s="177"/>
      <c r="J154" s="41" t="str">
        <f t="shared" si="4"/>
        <v/>
      </c>
    </row>
    <row r="155" spans="1:10" ht="13.8" hidden="1" outlineLevel="1" thickBot="1" x14ac:dyDescent="0.25">
      <c r="A155" s="62"/>
      <c r="B155" s="63"/>
      <c r="C155" s="63"/>
      <c r="D155" s="65"/>
      <c r="E155" s="50"/>
      <c r="F155" s="66"/>
      <c r="G155" s="67"/>
      <c r="H155" s="176"/>
      <c r="I155" s="177"/>
      <c r="J155" s="41" t="str">
        <f t="shared" si="4"/>
        <v/>
      </c>
    </row>
    <row r="156" spans="1:10" ht="13.8" hidden="1" outlineLevel="1" thickBot="1" x14ac:dyDescent="0.25">
      <c r="A156" s="62"/>
      <c r="B156" s="63"/>
      <c r="C156" s="63"/>
      <c r="D156" s="65"/>
      <c r="E156" s="50"/>
      <c r="F156" s="66"/>
      <c r="G156" s="67"/>
      <c r="H156" s="176"/>
      <c r="I156" s="177"/>
      <c r="J156" s="41" t="str">
        <f t="shared" si="4"/>
        <v/>
      </c>
    </row>
    <row r="157" spans="1:10" ht="13.8" hidden="1" outlineLevel="1" thickBot="1" x14ac:dyDescent="0.25">
      <c r="A157" s="62"/>
      <c r="B157" s="63"/>
      <c r="C157" s="63"/>
      <c r="D157" s="65"/>
      <c r="E157" s="50"/>
      <c r="F157" s="66"/>
      <c r="G157" s="67"/>
      <c r="H157" s="176"/>
      <c r="I157" s="177"/>
      <c r="J157" s="41" t="str">
        <f t="shared" si="4"/>
        <v/>
      </c>
    </row>
    <row r="158" spans="1:10" ht="13.8" hidden="1" outlineLevel="1" thickBot="1" x14ac:dyDescent="0.25">
      <c r="A158" s="62"/>
      <c r="B158" s="63"/>
      <c r="C158" s="63"/>
      <c r="D158" s="65"/>
      <c r="E158" s="50"/>
      <c r="F158" s="66"/>
      <c r="G158" s="67"/>
      <c r="H158" s="176"/>
      <c r="I158" s="177"/>
      <c r="J158" s="41" t="str">
        <f t="shared" si="4"/>
        <v/>
      </c>
    </row>
    <row r="159" spans="1:10" ht="13.8" hidden="1" outlineLevel="1" thickBot="1" x14ac:dyDescent="0.25">
      <c r="A159" s="62"/>
      <c r="B159" s="63"/>
      <c r="C159" s="63"/>
      <c r="D159" s="65"/>
      <c r="E159" s="50"/>
      <c r="F159" s="66"/>
      <c r="G159" s="67"/>
      <c r="H159" s="176"/>
      <c r="I159" s="177"/>
      <c r="J159" s="41" t="str">
        <f t="shared" si="4"/>
        <v/>
      </c>
    </row>
    <row r="160" spans="1:10" ht="13.8" hidden="1" outlineLevel="1" thickBot="1" x14ac:dyDescent="0.25">
      <c r="A160" s="62"/>
      <c r="B160" s="63"/>
      <c r="C160" s="63"/>
      <c r="D160" s="65"/>
      <c r="E160" s="50"/>
      <c r="F160" s="66"/>
      <c r="G160" s="67"/>
      <c r="H160" s="176"/>
      <c r="I160" s="177"/>
      <c r="J160" s="41" t="str">
        <f t="shared" si="4"/>
        <v/>
      </c>
    </row>
    <row r="161" spans="1:10" ht="13.8" hidden="1" outlineLevel="1" thickBot="1" x14ac:dyDescent="0.25">
      <c r="A161" s="62"/>
      <c r="B161" s="63"/>
      <c r="C161" s="63"/>
      <c r="D161" s="65"/>
      <c r="E161" s="50" t="str">
        <f t="shared" si="2"/>
        <v/>
      </c>
      <c r="F161" s="176"/>
      <c r="G161" s="177"/>
      <c r="H161" s="176"/>
      <c r="I161" s="177"/>
      <c r="J161" s="41" t="str">
        <f t="shared" si="4"/>
        <v/>
      </c>
    </row>
    <row r="162" spans="1:10" ht="13.8" hidden="1" outlineLevel="1" thickBot="1" x14ac:dyDescent="0.25">
      <c r="A162" s="62"/>
      <c r="B162" s="63"/>
      <c r="C162" s="63"/>
      <c r="D162" s="65"/>
      <c r="E162" s="50" t="str">
        <f t="shared" si="2"/>
        <v/>
      </c>
      <c r="F162" s="176"/>
      <c r="G162" s="177"/>
      <c r="H162" s="176"/>
      <c r="I162" s="177"/>
      <c r="J162" s="41" t="str">
        <f t="shared" si="4"/>
        <v/>
      </c>
    </row>
    <row r="163" spans="1:10" ht="13.8" hidden="1" outlineLevel="1" thickBot="1" x14ac:dyDescent="0.25">
      <c r="A163" s="62"/>
      <c r="B163" s="63"/>
      <c r="C163" s="63"/>
      <c r="D163" s="65"/>
      <c r="E163" s="50"/>
      <c r="F163" s="66"/>
      <c r="G163" s="67"/>
      <c r="H163" s="176"/>
      <c r="I163" s="177"/>
      <c r="J163" s="41" t="str">
        <f t="shared" si="4"/>
        <v/>
      </c>
    </row>
    <row r="164" spans="1:10" ht="13.8" hidden="1" outlineLevel="1" thickBot="1" x14ac:dyDescent="0.25">
      <c r="A164" s="62"/>
      <c r="B164" s="63"/>
      <c r="C164" s="63"/>
      <c r="D164" s="65"/>
      <c r="E164" s="50"/>
      <c r="F164" s="66"/>
      <c r="G164" s="67"/>
      <c r="H164" s="176"/>
      <c r="I164" s="177"/>
      <c r="J164" s="41" t="str">
        <f t="shared" si="4"/>
        <v/>
      </c>
    </row>
    <row r="165" spans="1:10" ht="13.8" hidden="1" outlineLevel="1" thickBot="1" x14ac:dyDescent="0.25">
      <c r="A165" s="62"/>
      <c r="B165" s="63"/>
      <c r="C165" s="63"/>
      <c r="D165" s="65"/>
      <c r="E165" s="50"/>
      <c r="F165" s="66"/>
      <c r="G165" s="67"/>
      <c r="H165" s="176"/>
      <c r="I165" s="177"/>
      <c r="J165" s="41" t="str">
        <f t="shared" si="4"/>
        <v/>
      </c>
    </row>
    <row r="166" spans="1:10" ht="13.8" hidden="1" outlineLevel="1" thickBot="1" x14ac:dyDescent="0.25">
      <c r="A166" s="62"/>
      <c r="B166" s="63"/>
      <c r="C166" s="63"/>
      <c r="D166" s="65"/>
      <c r="E166" s="50"/>
      <c r="F166" s="66"/>
      <c r="G166" s="67"/>
      <c r="H166" s="176"/>
      <c r="I166" s="177"/>
      <c r="J166" s="41" t="str">
        <f t="shared" si="4"/>
        <v/>
      </c>
    </row>
    <row r="167" spans="1:10" ht="13.8" hidden="1" outlineLevel="1" thickBot="1" x14ac:dyDescent="0.25">
      <c r="A167" s="62"/>
      <c r="B167" s="63"/>
      <c r="C167" s="63"/>
      <c r="D167" s="65"/>
      <c r="E167" s="50"/>
      <c r="F167" s="66"/>
      <c r="G167" s="67"/>
      <c r="H167" s="176"/>
      <c r="I167" s="177"/>
      <c r="J167" s="41" t="str">
        <f t="shared" si="4"/>
        <v/>
      </c>
    </row>
    <row r="168" spans="1:10" ht="13.8" hidden="1" outlineLevel="1" thickBot="1" x14ac:dyDescent="0.25">
      <c r="A168" s="62"/>
      <c r="B168" s="63"/>
      <c r="C168" s="63"/>
      <c r="D168" s="65"/>
      <c r="E168" s="50"/>
      <c r="F168" s="66"/>
      <c r="G168" s="67"/>
      <c r="H168" s="176"/>
      <c r="I168" s="177"/>
      <c r="J168" s="41" t="str">
        <f t="shared" si="4"/>
        <v/>
      </c>
    </row>
    <row r="169" spans="1:10" ht="13.8" hidden="1" outlineLevel="1" thickBot="1" x14ac:dyDescent="0.25">
      <c r="A169" s="62"/>
      <c r="B169" s="63"/>
      <c r="C169" s="63"/>
      <c r="D169" s="65"/>
      <c r="E169" s="50"/>
      <c r="F169" s="66"/>
      <c r="G169" s="67"/>
      <c r="H169" s="176"/>
      <c r="I169" s="177"/>
      <c r="J169" s="41" t="str">
        <f t="shared" si="4"/>
        <v/>
      </c>
    </row>
    <row r="170" spans="1:10" ht="13.8" hidden="1" outlineLevel="1" thickBot="1" x14ac:dyDescent="0.25">
      <c r="A170" s="62"/>
      <c r="B170" s="63"/>
      <c r="C170" s="63"/>
      <c r="D170" s="65"/>
      <c r="E170" s="50"/>
      <c r="F170" s="66"/>
      <c r="G170" s="67"/>
      <c r="H170" s="176"/>
      <c r="I170" s="177"/>
      <c r="J170" s="41" t="str">
        <f t="shared" si="4"/>
        <v/>
      </c>
    </row>
    <row r="171" spans="1:10" ht="13.8" hidden="1" outlineLevel="1" thickBot="1" x14ac:dyDescent="0.25">
      <c r="A171" s="62"/>
      <c r="B171" s="63"/>
      <c r="C171" s="63"/>
      <c r="D171" s="65"/>
      <c r="E171" s="50"/>
      <c r="F171" s="66"/>
      <c r="G171" s="67"/>
      <c r="H171" s="176"/>
      <c r="I171" s="177"/>
      <c r="J171" s="41" t="str">
        <f t="shared" si="4"/>
        <v/>
      </c>
    </row>
    <row r="172" spans="1:10" ht="13.8" hidden="1" outlineLevel="1" thickBot="1" x14ac:dyDescent="0.25">
      <c r="A172" s="62"/>
      <c r="B172" s="63"/>
      <c r="C172" s="63"/>
      <c r="D172" s="65"/>
      <c r="E172" s="50"/>
      <c r="F172" s="66"/>
      <c r="G172" s="67"/>
      <c r="H172" s="176"/>
      <c r="I172" s="177"/>
      <c r="J172" s="41" t="str">
        <f t="shared" si="4"/>
        <v/>
      </c>
    </row>
    <row r="173" spans="1:10" ht="13.8" hidden="1" outlineLevel="1" thickBot="1" x14ac:dyDescent="0.25">
      <c r="A173" s="62"/>
      <c r="B173" s="63"/>
      <c r="C173" s="63"/>
      <c r="D173" s="65"/>
      <c r="E173" s="50"/>
      <c r="F173" s="66"/>
      <c r="G173" s="67"/>
      <c r="H173" s="176"/>
      <c r="I173" s="177"/>
      <c r="J173" s="41" t="str">
        <f t="shared" si="4"/>
        <v/>
      </c>
    </row>
    <row r="174" spans="1:10" ht="13.8" hidden="1" outlineLevel="1" thickBot="1" x14ac:dyDescent="0.25">
      <c r="A174" s="62"/>
      <c r="B174" s="63"/>
      <c r="C174" s="63"/>
      <c r="D174" s="65"/>
      <c r="E174" s="50"/>
      <c r="F174" s="66"/>
      <c r="G174" s="67"/>
      <c r="H174" s="176"/>
      <c r="I174" s="177"/>
      <c r="J174" s="41" t="str">
        <f t="shared" si="4"/>
        <v/>
      </c>
    </row>
    <row r="175" spans="1:10" ht="13.8" hidden="1" outlineLevel="1" thickBot="1" x14ac:dyDescent="0.25">
      <c r="A175" s="62"/>
      <c r="B175" s="63"/>
      <c r="C175" s="63"/>
      <c r="D175" s="65"/>
      <c r="E175" s="50"/>
      <c r="F175" s="66"/>
      <c r="G175" s="67"/>
      <c r="H175" s="176"/>
      <c r="I175" s="177"/>
      <c r="J175" s="41" t="str">
        <f t="shared" si="4"/>
        <v/>
      </c>
    </row>
    <row r="176" spans="1:10" ht="13.8" hidden="1" outlineLevel="1" thickBot="1" x14ac:dyDescent="0.25">
      <c r="A176" s="62"/>
      <c r="B176" s="63"/>
      <c r="C176" s="63"/>
      <c r="D176" s="65"/>
      <c r="E176" s="50"/>
      <c r="F176" s="66"/>
      <c r="G176" s="67"/>
      <c r="H176" s="176"/>
      <c r="I176" s="177"/>
      <c r="J176" s="41" t="str">
        <f t="shared" si="4"/>
        <v/>
      </c>
    </row>
    <row r="177" spans="1:10" ht="13.8" hidden="1" outlineLevel="1" thickBot="1" x14ac:dyDescent="0.25">
      <c r="A177" s="62"/>
      <c r="B177" s="63"/>
      <c r="C177" s="63"/>
      <c r="D177" s="65"/>
      <c r="E177" s="50"/>
      <c r="F177" s="66"/>
      <c r="G177" s="67"/>
      <c r="H177" s="176"/>
      <c r="I177" s="177"/>
      <c r="J177" s="41" t="str">
        <f t="shared" si="4"/>
        <v/>
      </c>
    </row>
    <row r="178" spans="1:10" ht="13.8" hidden="1" outlineLevel="1" thickBot="1" x14ac:dyDescent="0.25">
      <c r="A178" s="62"/>
      <c r="B178" s="63"/>
      <c r="C178" s="63"/>
      <c r="D178" s="65"/>
      <c r="E178" s="50"/>
      <c r="F178" s="66"/>
      <c r="G178" s="67"/>
      <c r="H178" s="176"/>
      <c r="I178" s="177"/>
      <c r="J178" s="41" t="str">
        <f t="shared" si="4"/>
        <v/>
      </c>
    </row>
    <row r="179" spans="1:10" ht="13.8" hidden="1" outlineLevel="1" thickBot="1" x14ac:dyDescent="0.25">
      <c r="A179" s="62"/>
      <c r="B179" s="63"/>
      <c r="C179" s="63"/>
      <c r="D179" s="65"/>
      <c r="E179" s="50"/>
      <c r="F179" s="66"/>
      <c r="G179" s="67"/>
      <c r="H179" s="176"/>
      <c r="I179" s="177"/>
      <c r="J179" s="41" t="str">
        <f t="shared" si="4"/>
        <v/>
      </c>
    </row>
    <row r="180" spans="1:10" ht="13.8" hidden="1" outlineLevel="1" thickBot="1" x14ac:dyDescent="0.25">
      <c r="A180" s="62"/>
      <c r="B180" s="63"/>
      <c r="C180" s="63"/>
      <c r="D180" s="65"/>
      <c r="E180" s="50"/>
      <c r="F180" s="66"/>
      <c r="G180" s="67"/>
      <c r="H180" s="176"/>
      <c r="I180" s="177"/>
      <c r="J180" s="41" t="str">
        <f t="shared" si="4"/>
        <v/>
      </c>
    </row>
    <row r="181" spans="1:10" ht="13.8" hidden="1" outlineLevel="1" thickBot="1" x14ac:dyDescent="0.25">
      <c r="A181" s="62"/>
      <c r="B181" s="63"/>
      <c r="C181" s="63"/>
      <c r="D181" s="65"/>
      <c r="E181" s="50"/>
      <c r="F181" s="66"/>
      <c r="G181" s="67"/>
      <c r="H181" s="176"/>
      <c r="I181" s="177"/>
      <c r="J181" s="41" t="str">
        <f t="shared" si="4"/>
        <v/>
      </c>
    </row>
    <row r="182" spans="1:10" ht="13.8" hidden="1" outlineLevel="1" thickBot="1" x14ac:dyDescent="0.25">
      <c r="A182" s="62"/>
      <c r="B182" s="63"/>
      <c r="C182" s="63"/>
      <c r="D182" s="65"/>
      <c r="E182" s="50"/>
      <c r="F182" s="66"/>
      <c r="G182" s="67"/>
      <c r="H182" s="176"/>
      <c r="I182" s="177"/>
      <c r="J182" s="41" t="str">
        <f t="shared" si="4"/>
        <v/>
      </c>
    </row>
    <row r="183" spans="1:10" ht="13.8" hidden="1" outlineLevel="1" thickBot="1" x14ac:dyDescent="0.25">
      <c r="A183" s="62"/>
      <c r="B183" s="63"/>
      <c r="C183" s="63"/>
      <c r="D183" s="65"/>
      <c r="E183" s="50"/>
      <c r="F183" s="66"/>
      <c r="G183" s="67"/>
      <c r="H183" s="176"/>
      <c r="I183" s="177"/>
      <c r="J183" s="41" t="str">
        <f t="shared" si="4"/>
        <v/>
      </c>
    </row>
    <row r="184" spans="1:10" ht="13.8" hidden="1" outlineLevel="1" thickBot="1" x14ac:dyDescent="0.25">
      <c r="A184" s="62"/>
      <c r="B184" s="63"/>
      <c r="C184" s="63"/>
      <c r="D184" s="65"/>
      <c r="E184" s="50"/>
      <c r="F184" s="66"/>
      <c r="G184" s="67"/>
      <c r="H184" s="176"/>
      <c r="I184" s="177"/>
      <c r="J184" s="41" t="str">
        <f t="shared" si="4"/>
        <v/>
      </c>
    </row>
    <row r="185" spans="1:10" ht="13.8" hidden="1" outlineLevel="1" thickBot="1" x14ac:dyDescent="0.25">
      <c r="A185" s="62"/>
      <c r="B185" s="63"/>
      <c r="C185" s="63"/>
      <c r="D185" s="65"/>
      <c r="E185" s="50"/>
      <c r="F185" s="66"/>
      <c r="G185" s="67"/>
      <c r="H185" s="176"/>
      <c r="I185" s="177"/>
      <c r="J185" s="41" t="str">
        <f t="shared" si="4"/>
        <v/>
      </c>
    </row>
    <row r="186" spans="1:10" ht="13.8" hidden="1" outlineLevel="1" thickBot="1" x14ac:dyDescent="0.25">
      <c r="A186" s="62"/>
      <c r="B186" s="63"/>
      <c r="C186" s="63"/>
      <c r="D186" s="65"/>
      <c r="E186" s="50"/>
      <c r="F186" s="66"/>
      <c r="G186" s="67"/>
      <c r="H186" s="176"/>
      <c r="I186" s="177"/>
      <c r="J186" s="41" t="str">
        <f t="shared" si="4"/>
        <v/>
      </c>
    </row>
    <row r="187" spans="1:10" ht="13.8" hidden="1" outlineLevel="1" thickBot="1" x14ac:dyDescent="0.25">
      <c r="A187" s="62"/>
      <c r="B187" s="63"/>
      <c r="C187" s="63"/>
      <c r="D187" s="65"/>
      <c r="E187" s="50"/>
      <c r="F187" s="66"/>
      <c r="G187" s="67"/>
      <c r="H187" s="176"/>
      <c r="I187" s="177"/>
      <c r="J187" s="41" t="str">
        <f t="shared" si="4"/>
        <v/>
      </c>
    </row>
    <row r="188" spans="1:10" ht="13.8" hidden="1" outlineLevel="1" thickBot="1" x14ac:dyDescent="0.25">
      <c r="A188" s="62"/>
      <c r="B188" s="63"/>
      <c r="C188" s="63"/>
      <c r="D188" s="65"/>
      <c r="E188" s="50"/>
      <c r="F188" s="66"/>
      <c r="G188" s="67"/>
      <c r="H188" s="176"/>
      <c r="I188" s="177"/>
      <c r="J188" s="41" t="str">
        <f t="shared" si="4"/>
        <v/>
      </c>
    </row>
    <row r="189" spans="1:10" ht="13.8" hidden="1" outlineLevel="1" thickBot="1" x14ac:dyDescent="0.25">
      <c r="A189" s="62"/>
      <c r="B189" s="63"/>
      <c r="C189" s="63"/>
      <c r="D189" s="65"/>
      <c r="E189" s="50"/>
      <c r="F189" s="66"/>
      <c r="G189" s="67"/>
      <c r="H189" s="176"/>
      <c r="I189" s="177"/>
      <c r="J189" s="41" t="str">
        <f t="shared" si="4"/>
        <v/>
      </c>
    </row>
    <row r="190" spans="1:10" ht="13.8" hidden="1" outlineLevel="1" thickBot="1" x14ac:dyDescent="0.25">
      <c r="A190" s="62"/>
      <c r="B190" s="63"/>
      <c r="C190" s="63"/>
      <c r="D190" s="65"/>
      <c r="E190" s="50"/>
      <c r="F190" s="66"/>
      <c r="G190" s="67"/>
      <c r="H190" s="176"/>
      <c r="I190" s="177"/>
      <c r="J190" s="41" t="str">
        <f t="shared" si="4"/>
        <v/>
      </c>
    </row>
    <row r="191" spans="1:10" ht="13.8" hidden="1" outlineLevel="1" thickBot="1" x14ac:dyDescent="0.25">
      <c r="A191" s="62"/>
      <c r="B191" s="63"/>
      <c r="C191" s="63"/>
      <c r="D191" s="65"/>
      <c r="E191" s="50"/>
      <c r="F191" s="66"/>
      <c r="G191" s="67"/>
      <c r="H191" s="176"/>
      <c r="I191" s="177"/>
      <c r="J191" s="41" t="str">
        <f t="shared" si="4"/>
        <v/>
      </c>
    </row>
    <row r="192" spans="1:10" ht="13.8" hidden="1" outlineLevel="1" thickBot="1" x14ac:dyDescent="0.25">
      <c r="A192" s="62"/>
      <c r="B192" s="63"/>
      <c r="C192" s="63"/>
      <c r="D192" s="65"/>
      <c r="E192" s="50"/>
      <c r="F192" s="66"/>
      <c r="G192" s="67"/>
      <c r="H192" s="176"/>
      <c r="I192" s="177"/>
      <c r="J192" s="41" t="str">
        <f t="shared" si="4"/>
        <v/>
      </c>
    </row>
    <row r="193" spans="1:10" ht="13.8" hidden="1" outlineLevel="1" thickBot="1" x14ac:dyDescent="0.25">
      <c r="A193" s="62"/>
      <c r="B193" s="63"/>
      <c r="C193" s="63"/>
      <c r="D193" s="65"/>
      <c r="E193" s="50"/>
      <c r="F193" s="66"/>
      <c r="G193" s="67"/>
      <c r="H193" s="176"/>
      <c r="I193" s="177"/>
      <c r="J193" s="41" t="str">
        <f t="shared" si="4"/>
        <v/>
      </c>
    </row>
    <row r="194" spans="1:10" ht="13.8" hidden="1" outlineLevel="1" thickBot="1" x14ac:dyDescent="0.25">
      <c r="A194" s="62"/>
      <c r="B194" s="63"/>
      <c r="C194" s="63"/>
      <c r="D194" s="65"/>
      <c r="E194" s="50"/>
      <c r="F194" s="66"/>
      <c r="G194" s="67"/>
      <c r="H194" s="176"/>
      <c r="I194" s="177"/>
      <c r="J194" s="41" t="str">
        <f t="shared" si="4"/>
        <v/>
      </c>
    </row>
    <row r="195" spans="1:10" ht="13.8" hidden="1" outlineLevel="1" thickBot="1" x14ac:dyDescent="0.25">
      <c r="A195" s="62"/>
      <c r="B195" s="63"/>
      <c r="C195" s="63"/>
      <c r="D195" s="65"/>
      <c r="E195" s="50"/>
      <c r="F195" s="66"/>
      <c r="G195" s="67"/>
      <c r="H195" s="176"/>
      <c r="I195" s="177"/>
      <c r="J195" s="41" t="str">
        <f t="shared" si="4"/>
        <v/>
      </c>
    </row>
    <row r="196" spans="1:10" ht="13.8" hidden="1" outlineLevel="1" thickBot="1" x14ac:dyDescent="0.25">
      <c r="A196" s="62"/>
      <c r="B196" s="63"/>
      <c r="C196" s="63"/>
      <c r="D196" s="65"/>
      <c r="E196" s="50"/>
      <c r="F196" s="66"/>
      <c r="G196" s="67"/>
      <c r="H196" s="176"/>
      <c r="I196" s="177"/>
      <c r="J196" s="41" t="str">
        <f t="shared" si="4"/>
        <v/>
      </c>
    </row>
    <row r="197" spans="1:10" ht="13.8" hidden="1" outlineLevel="1" thickBot="1" x14ac:dyDescent="0.25">
      <c r="A197" s="62"/>
      <c r="B197" s="63"/>
      <c r="C197" s="63"/>
      <c r="D197" s="65"/>
      <c r="E197" s="50"/>
      <c r="F197" s="66"/>
      <c r="G197" s="67"/>
      <c r="H197" s="176"/>
      <c r="I197" s="177"/>
      <c r="J197" s="41" t="str">
        <f t="shared" si="4"/>
        <v/>
      </c>
    </row>
    <row r="198" spans="1:10" ht="13.8" hidden="1" outlineLevel="1" thickBot="1" x14ac:dyDescent="0.25">
      <c r="A198" s="62"/>
      <c r="B198" s="63"/>
      <c r="C198" s="63"/>
      <c r="D198" s="65"/>
      <c r="E198" s="50"/>
      <c r="F198" s="66"/>
      <c r="G198" s="67"/>
      <c r="H198" s="176"/>
      <c r="I198" s="177"/>
      <c r="J198" s="41" t="str">
        <f t="shared" si="4"/>
        <v/>
      </c>
    </row>
    <row r="199" spans="1:10" ht="13.8" hidden="1" outlineLevel="1" thickBot="1" x14ac:dyDescent="0.25">
      <c r="A199" s="62"/>
      <c r="B199" s="63"/>
      <c r="C199" s="63"/>
      <c r="D199" s="65"/>
      <c r="E199" s="50"/>
      <c r="F199" s="66"/>
      <c r="G199" s="67"/>
      <c r="H199" s="176"/>
      <c r="I199" s="177"/>
      <c r="J199" s="41" t="str">
        <f t="shared" ref="J199:J262" si="5">IF(AND(F199="○",H199="○"),"原木にはみやこ杣木出荷証明書を発行できません。","")</f>
        <v/>
      </c>
    </row>
    <row r="200" spans="1:10" ht="13.8" hidden="1" outlineLevel="1" thickBot="1" x14ac:dyDescent="0.25">
      <c r="A200" s="62"/>
      <c r="B200" s="63"/>
      <c r="C200" s="63"/>
      <c r="D200" s="65"/>
      <c r="E200" s="50"/>
      <c r="F200" s="66"/>
      <c r="G200" s="67"/>
      <c r="H200" s="176"/>
      <c r="I200" s="177"/>
      <c r="J200" s="41" t="str">
        <f t="shared" si="5"/>
        <v/>
      </c>
    </row>
    <row r="201" spans="1:10" ht="13.8" hidden="1" outlineLevel="1" thickBot="1" x14ac:dyDescent="0.25">
      <c r="A201" s="62"/>
      <c r="B201" s="63"/>
      <c r="C201" s="63"/>
      <c r="D201" s="65"/>
      <c r="E201" s="50"/>
      <c r="F201" s="66"/>
      <c r="G201" s="67"/>
      <c r="H201" s="176"/>
      <c r="I201" s="177"/>
      <c r="J201" s="41" t="str">
        <f t="shared" si="5"/>
        <v/>
      </c>
    </row>
    <row r="202" spans="1:10" ht="13.8" hidden="1" outlineLevel="1" thickBot="1" x14ac:dyDescent="0.25">
      <c r="A202" s="62"/>
      <c r="B202" s="63"/>
      <c r="C202" s="63"/>
      <c r="D202" s="65"/>
      <c r="E202" s="50"/>
      <c r="F202" s="66"/>
      <c r="G202" s="67"/>
      <c r="H202" s="176"/>
      <c r="I202" s="177"/>
      <c r="J202" s="41" t="str">
        <f t="shared" si="5"/>
        <v/>
      </c>
    </row>
    <row r="203" spans="1:10" ht="13.8" hidden="1" outlineLevel="1" thickBot="1" x14ac:dyDescent="0.25">
      <c r="A203" s="62"/>
      <c r="B203" s="63"/>
      <c r="C203" s="63"/>
      <c r="D203" s="65"/>
      <c r="E203" s="50"/>
      <c r="F203" s="66"/>
      <c r="G203" s="67"/>
      <c r="H203" s="176"/>
      <c r="I203" s="177"/>
      <c r="J203" s="41" t="str">
        <f t="shared" si="5"/>
        <v/>
      </c>
    </row>
    <row r="204" spans="1:10" ht="13.8" hidden="1" outlineLevel="1" thickBot="1" x14ac:dyDescent="0.25">
      <c r="A204" s="62"/>
      <c r="B204" s="63"/>
      <c r="C204" s="63"/>
      <c r="D204" s="65"/>
      <c r="E204" s="50"/>
      <c r="F204" s="66"/>
      <c r="G204" s="67"/>
      <c r="H204" s="176"/>
      <c r="I204" s="177"/>
      <c r="J204" s="41" t="str">
        <f t="shared" si="5"/>
        <v/>
      </c>
    </row>
    <row r="205" spans="1:10" ht="13.8" hidden="1" outlineLevel="1" thickBot="1" x14ac:dyDescent="0.25">
      <c r="A205" s="62"/>
      <c r="B205" s="63"/>
      <c r="C205" s="63"/>
      <c r="D205" s="65"/>
      <c r="E205" s="50"/>
      <c r="F205" s="66"/>
      <c r="G205" s="67"/>
      <c r="H205" s="176"/>
      <c r="I205" s="177"/>
      <c r="J205" s="41" t="str">
        <f t="shared" si="5"/>
        <v/>
      </c>
    </row>
    <row r="206" spans="1:10" ht="13.8" hidden="1" outlineLevel="1" collapsed="1" thickBot="1" x14ac:dyDescent="0.25">
      <c r="A206" s="62"/>
      <c r="B206" s="63"/>
      <c r="C206" s="63"/>
      <c r="D206" s="65"/>
      <c r="E206" s="50"/>
      <c r="F206" s="66"/>
      <c r="G206" s="67"/>
      <c r="H206" s="176"/>
      <c r="I206" s="177"/>
      <c r="J206" s="41" t="str">
        <f t="shared" si="5"/>
        <v/>
      </c>
    </row>
    <row r="207" spans="1:10" ht="13.8" hidden="1" outlineLevel="1" thickBot="1" x14ac:dyDescent="0.25">
      <c r="A207" s="62"/>
      <c r="B207" s="63"/>
      <c r="C207" s="63"/>
      <c r="D207" s="65"/>
      <c r="E207" s="50"/>
      <c r="F207" s="66"/>
      <c r="G207" s="67"/>
      <c r="H207" s="176"/>
      <c r="I207" s="177"/>
      <c r="J207" s="41" t="str">
        <f t="shared" si="5"/>
        <v/>
      </c>
    </row>
    <row r="208" spans="1:10" ht="13.8" hidden="1" outlineLevel="1" thickBot="1" x14ac:dyDescent="0.25">
      <c r="A208" s="62"/>
      <c r="B208" s="63"/>
      <c r="C208" s="63"/>
      <c r="D208" s="65"/>
      <c r="E208" s="50"/>
      <c r="F208" s="66"/>
      <c r="G208" s="67"/>
      <c r="H208" s="176"/>
      <c r="I208" s="177"/>
      <c r="J208" s="41" t="str">
        <f t="shared" si="5"/>
        <v/>
      </c>
    </row>
    <row r="209" spans="1:10" ht="13.8" hidden="1" outlineLevel="1" thickBot="1" x14ac:dyDescent="0.25">
      <c r="A209" s="62"/>
      <c r="B209" s="63"/>
      <c r="C209" s="63"/>
      <c r="D209" s="65"/>
      <c r="E209" s="50"/>
      <c r="F209" s="66"/>
      <c r="G209" s="67"/>
      <c r="H209" s="176"/>
      <c r="I209" s="177"/>
      <c r="J209" s="41" t="str">
        <f t="shared" si="5"/>
        <v/>
      </c>
    </row>
    <row r="210" spans="1:10" ht="13.8" hidden="1" outlineLevel="1" thickBot="1" x14ac:dyDescent="0.25">
      <c r="A210" s="62"/>
      <c r="B210" s="63"/>
      <c r="C210" s="63"/>
      <c r="D210" s="65"/>
      <c r="E210" s="50"/>
      <c r="F210" s="66"/>
      <c r="G210" s="67"/>
      <c r="H210" s="176"/>
      <c r="I210" s="177"/>
      <c r="J210" s="41" t="str">
        <f t="shared" si="5"/>
        <v/>
      </c>
    </row>
    <row r="211" spans="1:10" ht="13.8" hidden="1" outlineLevel="1" thickBot="1" x14ac:dyDescent="0.25">
      <c r="A211" s="62"/>
      <c r="B211" s="63"/>
      <c r="C211" s="63"/>
      <c r="D211" s="65"/>
      <c r="E211" s="50"/>
      <c r="F211" s="66"/>
      <c r="G211" s="67"/>
      <c r="H211" s="176"/>
      <c r="I211" s="177"/>
      <c r="J211" s="41" t="str">
        <f t="shared" si="5"/>
        <v/>
      </c>
    </row>
    <row r="212" spans="1:10" ht="13.8" hidden="1" outlineLevel="1" thickBot="1" x14ac:dyDescent="0.25">
      <c r="A212" s="62"/>
      <c r="B212" s="63"/>
      <c r="C212" s="63"/>
      <c r="D212" s="65"/>
      <c r="E212" s="50"/>
      <c r="F212" s="66"/>
      <c r="G212" s="67"/>
      <c r="H212" s="176"/>
      <c r="I212" s="177"/>
      <c r="J212" s="41" t="str">
        <f t="shared" si="5"/>
        <v/>
      </c>
    </row>
    <row r="213" spans="1:10" ht="13.8" hidden="1" outlineLevel="1" thickBot="1" x14ac:dyDescent="0.25">
      <c r="A213" s="62"/>
      <c r="B213" s="63"/>
      <c r="C213" s="63"/>
      <c r="D213" s="65"/>
      <c r="E213" s="50"/>
      <c r="F213" s="66"/>
      <c r="G213" s="67"/>
      <c r="H213" s="176"/>
      <c r="I213" s="177"/>
      <c r="J213" s="41" t="str">
        <f t="shared" si="5"/>
        <v/>
      </c>
    </row>
    <row r="214" spans="1:10" ht="13.8" hidden="1" outlineLevel="1" thickBot="1" x14ac:dyDescent="0.25">
      <c r="A214" s="62"/>
      <c r="B214" s="63"/>
      <c r="C214" s="63"/>
      <c r="D214" s="65"/>
      <c r="E214" s="50"/>
      <c r="F214" s="66"/>
      <c r="G214" s="67"/>
      <c r="H214" s="176"/>
      <c r="I214" s="177"/>
      <c r="J214" s="41" t="str">
        <f t="shared" si="5"/>
        <v/>
      </c>
    </row>
    <row r="215" spans="1:10" ht="13.8" hidden="1" outlineLevel="1" thickBot="1" x14ac:dyDescent="0.25">
      <c r="A215" s="62"/>
      <c r="B215" s="63"/>
      <c r="C215" s="63"/>
      <c r="D215" s="65"/>
      <c r="E215" s="50"/>
      <c r="F215" s="66"/>
      <c r="G215" s="67"/>
      <c r="H215" s="176"/>
      <c r="I215" s="177"/>
      <c r="J215" s="41" t="str">
        <f t="shared" si="5"/>
        <v/>
      </c>
    </row>
    <row r="216" spans="1:10" ht="13.8" hidden="1" outlineLevel="1" thickBot="1" x14ac:dyDescent="0.25">
      <c r="A216" s="62"/>
      <c r="B216" s="63"/>
      <c r="C216" s="63"/>
      <c r="D216" s="65"/>
      <c r="E216" s="50"/>
      <c r="F216" s="66"/>
      <c r="G216" s="67"/>
      <c r="H216" s="176"/>
      <c r="I216" s="177"/>
      <c r="J216" s="41" t="str">
        <f t="shared" si="5"/>
        <v/>
      </c>
    </row>
    <row r="217" spans="1:10" ht="13.8" hidden="1" outlineLevel="1" thickBot="1" x14ac:dyDescent="0.25">
      <c r="A217" s="62"/>
      <c r="B217" s="63"/>
      <c r="C217" s="63"/>
      <c r="D217" s="65"/>
      <c r="E217" s="50"/>
      <c r="F217" s="66"/>
      <c r="G217" s="67"/>
      <c r="H217" s="176"/>
      <c r="I217" s="177"/>
      <c r="J217" s="41" t="str">
        <f t="shared" si="5"/>
        <v/>
      </c>
    </row>
    <row r="218" spans="1:10" ht="13.8" hidden="1" outlineLevel="1" thickBot="1" x14ac:dyDescent="0.25">
      <c r="A218" s="62"/>
      <c r="B218" s="63"/>
      <c r="C218" s="63"/>
      <c r="D218" s="65"/>
      <c r="E218" s="50"/>
      <c r="F218" s="66"/>
      <c r="G218" s="67"/>
      <c r="H218" s="176"/>
      <c r="I218" s="177"/>
      <c r="J218" s="41" t="str">
        <f t="shared" si="5"/>
        <v/>
      </c>
    </row>
    <row r="219" spans="1:10" ht="13.8" hidden="1" outlineLevel="1" thickBot="1" x14ac:dyDescent="0.25">
      <c r="A219" s="62"/>
      <c r="B219" s="63"/>
      <c r="C219" s="63"/>
      <c r="D219" s="65"/>
      <c r="E219" s="50"/>
      <c r="F219" s="66"/>
      <c r="G219" s="67"/>
      <c r="H219" s="176"/>
      <c r="I219" s="177"/>
      <c r="J219" s="41" t="str">
        <f t="shared" si="5"/>
        <v/>
      </c>
    </row>
    <row r="220" spans="1:10" ht="13.8" hidden="1" outlineLevel="1" thickBot="1" x14ac:dyDescent="0.25">
      <c r="A220" s="62"/>
      <c r="B220" s="63"/>
      <c r="C220" s="63"/>
      <c r="D220" s="65"/>
      <c r="E220" s="50"/>
      <c r="F220" s="66"/>
      <c r="G220" s="67"/>
      <c r="H220" s="176"/>
      <c r="I220" s="177"/>
      <c r="J220" s="41" t="str">
        <f t="shared" si="5"/>
        <v/>
      </c>
    </row>
    <row r="221" spans="1:10" ht="13.8" hidden="1" outlineLevel="1" thickBot="1" x14ac:dyDescent="0.25">
      <c r="A221" s="62"/>
      <c r="B221" s="63"/>
      <c r="C221" s="63"/>
      <c r="D221" s="65"/>
      <c r="E221" s="50"/>
      <c r="F221" s="66"/>
      <c r="G221" s="67"/>
      <c r="H221" s="176"/>
      <c r="I221" s="177"/>
      <c r="J221" s="41" t="str">
        <f t="shared" si="5"/>
        <v/>
      </c>
    </row>
    <row r="222" spans="1:10" ht="13.8" hidden="1" outlineLevel="1" thickBot="1" x14ac:dyDescent="0.25">
      <c r="A222" s="62"/>
      <c r="B222" s="63"/>
      <c r="C222" s="63"/>
      <c r="D222" s="65"/>
      <c r="E222" s="50"/>
      <c r="F222" s="66"/>
      <c r="G222" s="67"/>
      <c r="H222" s="176"/>
      <c r="I222" s="177"/>
      <c r="J222" s="41" t="str">
        <f t="shared" si="5"/>
        <v/>
      </c>
    </row>
    <row r="223" spans="1:10" ht="13.8" hidden="1" outlineLevel="1" thickBot="1" x14ac:dyDescent="0.25">
      <c r="A223" s="62"/>
      <c r="B223" s="63"/>
      <c r="C223" s="63"/>
      <c r="D223" s="65"/>
      <c r="E223" s="50"/>
      <c r="F223" s="66"/>
      <c r="G223" s="67"/>
      <c r="H223" s="176"/>
      <c r="I223" s="177"/>
      <c r="J223" s="41" t="str">
        <f t="shared" si="5"/>
        <v/>
      </c>
    </row>
    <row r="224" spans="1:10" ht="13.8" hidden="1" outlineLevel="1" thickBot="1" x14ac:dyDescent="0.25">
      <c r="A224" s="62"/>
      <c r="B224" s="63"/>
      <c r="C224" s="63"/>
      <c r="D224" s="65"/>
      <c r="E224" s="50"/>
      <c r="F224" s="66"/>
      <c r="G224" s="67"/>
      <c r="H224" s="176"/>
      <c r="I224" s="177"/>
      <c r="J224" s="41" t="str">
        <f t="shared" si="5"/>
        <v/>
      </c>
    </row>
    <row r="225" spans="1:10" ht="13.8" hidden="1" outlineLevel="1" thickBot="1" x14ac:dyDescent="0.25">
      <c r="A225" s="62"/>
      <c r="B225" s="63"/>
      <c r="C225" s="63"/>
      <c r="D225" s="65"/>
      <c r="E225" s="50"/>
      <c r="F225" s="66"/>
      <c r="G225" s="67"/>
      <c r="H225" s="176"/>
      <c r="I225" s="177"/>
      <c r="J225" s="41" t="str">
        <f t="shared" si="5"/>
        <v/>
      </c>
    </row>
    <row r="226" spans="1:10" ht="13.8" hidden="1" outlineLevel="1" thickBot="1" x14ac:dyDescent="0.25">
      <c r="A226" s="62"/>
      <c r="B226" s="63"/>
      <c r="C226" s="63"/>
      <c r="D226" s="65"/>
      <c r="E226" s="50"/>
      <c r="F226" s="66"/>
      <c r="G226" s="67"/>
      <c r="H226" s="176"/>
      <c r="I226" s="177"/>
      <c r="J226" s="41" t="str">
        <f t="shared" si="5"/>
        <v/>
      </c>
    </row>
    <row r="227" spans="1:10" ht="13.8" hidden="1" outlineLevel="1" thickBot="1" x14ac:dyDescent="0.25">
      <c r="A227" s="62"/>
      <c r="B227" s="63"/>
      <c r="C227" s="63"/>
      <c r="D227" s="65"/>
      <c r="E227" s="50"/>
      <c r="F227" s="66"/>
      <c r="G227" s="67"/>
      <c r="H227" s="176"/>
      <c r="I227" s="177"/>
      <c r="J227" s="41" t="str">
        <f t="shared" si="5"/>
        <v/>
      </c>
    </row>
    <row r="228" spans="1:10" ht="13.8" hidden="1" outlineLevel="1" thickBot="1" x14ac:dyDescent="0.25">
      <c r="A228" s="62"/>
      <c r="B228" s="63"/>
      <c r="C228" s="63"/>
      <c r="D228" s="65"/>
      <c r="E228" s="50"/>
      <c r="F228" s="66"/>
      <c r="G228" s="67"/>
      <c r="H228" s="176"/>
      <c r="I228" s="177"/>
      <c r="J228" s="41" t="str">
        <f t="shared" si="5"/>
        <v/>
      </c>
    </row>
    <row r="229" spans="1:10" ht="13.8" hidden="1" outlineLevel="1" thickBot="1" x14ac:dyDescent="0.25">
      <c r="A229" s="62"/>
      <c r="B229" s="63"/>
      <c r="C229" s="63"/>
      <c r="D229" s="65"/>
      <c r="E229" s="50"/>
      <c r="F229" s="66"/>
      <c r="G229" s="67"/>
      <c r="H229" s="176"/>
      <c r="I229" s="177"/>
      <c r="J229" s="41" t="str">
        <f t="shared" si="5"/>
        <v/>
      </c>
    </row>
    <row r="230" spans="1:10" ht="13.8" hidden="1" outlineLevel="1" thickBot="1" x14ac:dyDescent="0.25">
      <c r="A230" s="62"/>
      <c r="B230" s="63"/>
      <c r="C230" s="63"/>
      <c r="D230" s="65"/>
      <c r="E230" s="50"/>
      <c r="F230" s="66"/>
      <c r="G230" s="67"/>
      <c r="H230" s="176"/>
      <c r="I230" s="177"/>
      <c r="J230" s="41" t="str">
        <f t="shared" si="5"/>
        <v/>
      </c>
    </row>
    <row r="231" spans="1:10" ht="13.8" hidden="1" outlineLevel="1" thickBot="1" x14ac:dyDescent="0.25">
      <c r="A231" s="62"/>
      <c r="B231" s="63"/>
      <c r="C231" s="63"/>
      <c r="D231" s="65"/>
      <c r="E231" s="50"/>
      <c r="F231" s="66"/>
      <c r="G231" s="67"/>
      <c r="H231" s="176"/>
      <c r="I231" s="177"/>
      <c r="J231" s="41" t="str">
        <f t="shared" si="5"/>
        <v/>
      </c>
    </row>
    <row r="232" spans="1:10" ht="13.8" hidden="1" outlineLevel="1" thickBot="1" x14ac:dyDescent="0.25">
      <c r="A232" s="62"/>
      <c r="B232" s="63"/>
      <c r="C232" s="63"/>
      <c r="D232" s="65"/>
      <c r="E232" s="50"/>
      <c r="F232" s="66"/>
      <c r="G232" s="67"/>
      <c r="H232" s="176"/>
      <c r="I232" s="177"/>
      <c r="J232" s="41" t="str">
        <f t="shared" si="5"/>
        <v/>
      </c>
    </row>
    <row r="233" spans="1:10" ht="13.8" hidden="1" outlineLevel="1" thickBot="1" x14ac:dyDescent="0.25">
      <c r="A233" s="62"/>
      <c r="B233" s="63"/>
      <c r="C233" s="63"/>
      <c r="D233" s="65"/>
      <c r="E233" s="50"/>
      <c r="F233" s="66"/>
      <c r="G233" s="67"/>
      <c r="H233" s="176"/>
      <c r="I233" s="177"/>
      <c r="J233" s="41" t="str">
        <f t="shared" si="5"/>
        <v/>
      </c>
    </row>
    <row r="234" spans="1:10" ht="13.8" hidden="1" outlineLevel="1" thickBot="1" x14ac:dyDescent="0.25">
      <c r="A234" s="62"/>
      <c r="B234" s="63"/>
      <c r="C234" s="63"/>
      <c r="D234" s="65"/>
      <c r="E234" s="50"/>
      <c r="F234" s="66"/>
      <c r="G234" s="67"/>
      <c r="H234" s="176"/>
      <c r="I234" s="177"/>
      <c r="J234" s="41" t="str">
        <f t="shared" si="5"/>
        <v/>
      </c>
    </row>
    <row r="235" spans="1:10" ht="13.8" hidden="1" outlineLevel="1" thickBot="1" x14ac:dyDescent="0.25">
      <c r="A235" s="62"/>
      <c r="B235" s="63"/>
      <c r="C235" s="63"/>
      <c r="D235" s="65"/>
      <c r="E235" s="50"/>
      <c r="F235" s="66"/>
      <c r="G235" s="67"/>
      <c r="H235" s="176"/>
      <c r="I235" s="177"/>
      <c r="J235" s="41" t="str">
        <f t="shared" si="5"/>
        <v/>
      </c>
    </row>
    <row r="236" spans="1:10" ht="13.8" hidden="1" outlineLevel="1" thickBot="1" x14ac:dyDescent="0.25">
      <c r="A236" s="62"/>
      <c r="B236" s="63"/>
      <c r="C236" s="63"/>
      <c r="D236" s="65"/>
      <c r="E236" s="50"/>
      <c r="F236" s="66"/>
      <c r="G236" s="67"/>
      <c r="H236" s="176"/>
      <c r="I236" s="177"/>
      <c r="J236" s="41" t="str">
        <f t="shared" si="5"/>
        <v/>
      </c>
    </row>
    <row r="237" spans="1:10" ht="13.8" hidden="1" outlineLevel="1" thickBot="1" x14ac:dyDescent="0.25">
      <c r="A237" s="62"/>
      <c r="B237" s="63"/>
      <c r="C237" s="63"/>
      <c r="D237" s="65"/>
      <c r="E237" s="50"/>
      <c r="F237" s="66"/>
      <c r="G237" s="67"/>
      <c r="H237" s="176"/>
      <c r="I237" s="177"/>
      <c r="J237" s="41" t="str">
        <f t="shared" si="5"/>
        <v/>
      </c>
    </row>
    <row r="238" spans="1:10" ht="13.8" hidden="1" outlineLevel="1" thickBot="1" x14ac:dyDescent="0.25">
      <c r="A238" s="62"/>
      <c r="B238" s="63"/>
      <c r="C238" s="63"/>
      <c r="D238" s="65"/>
      <c r="E238" s="50"/>
      <c r="F238" s="66"/>
      <c r="G238" s="67"/>
      <c r="H238" s="176"/>
      <c r="I238" s="177"/>
      <c r="J238" s="41" t="str">
        <f t="shared" si="5"/>
        <v/>
      </c>
    </row>
    <row r="239" spans="1:10" ht="13.8" hidden="1" outlineLevel="1" thickBot="1" x14ac:dyDescent="0.25">
      <c r="A239" s="62"/>
      <c r="B239" s="63"/>
      <c r="C239" s="63"/>
      <c r="D239" s="65"/>
      <c r="E239" s="50"/>
      <c r="F239" s="66"/>
      <c r="G239" s="67"/>
      <c r="H239" s="176"/>
      <c r="I239" s="177"/>
      <c r="J239" s="41" t="str">
        <f t="shared" si="5"/>
        <v/>
      </c>
    </row>
    <row r="240" spans="1:10" ht="13.8" hidden="1" outlineLevel="1" thickBot="1" x14ac:dyDescent="0.25">
      <c r="A240" s="62"/>
      <c r="B240" s="63"/>
      <c r="C240" s="63"/>
      <c r="D240" s="65"/>
      <c r="E240" s="50"/>
      <c r="F240" s="66"/>
      <c r="G240" s="67"/>
      <c r="H240" s="176"/>
      <c r="I240" s="177"/>
      <c r="J240" s="41" t="str">
        <f t="shared" si="5"/>
        <v/>
      </c>
    </row>
    <row r="241" spans="1:10" ht="13.8" hidden="1" outlineLevel="1" thickBot="1" x14ac:dyDescent="0.25">
      <c r="A241" s="62"/>
      <c r="B241" s="63"/>
      <c r="C241" s="63"/>
      <c r="D241" s="65"/>
      <c r="E241" s="50"/>
      <c r="F241" s="66"/>
      <c r="G241" s="67"/>
      <c r="H241" s="176"/>
      <c r="I241" s="177"/>
      <c r="J241" s="41" t="str">
        <f t="shared" si="5"/>
        <v/>
      </c>
    </row>
    <row r="242" spans="1:10" ht="13.8" hidden="1" outlineLevel="1" thickBot="1" x14ac:dyDescent="0.25">
      <c r="A242" s="62"/>
      <c r="B242" s="63"/>
      <c r="C242" s="63"/>
      <c r="D242" s="65"/>
      <c r="E242" s="50"/>
      <c r="F242" s="66"/>
      <c r="G242" s="67"/>
      <c r="H242" s="176"/>
      <c r="I242" s="177"/>
      <c r="J242" s="41" t="str">
        <f t="shared" si="5"/>
        <v/>
      </c>
    </row>
    <row r="243" spans="1:10" ht="13.8" hidden="1" outlineLevel="1" thickBot="1" x14ac:dyDescent="0.25">
      <c r="A243" s="62"/>
      <c r="B243" s="63"/>
      <c r="C243" s="63"/>
      <c r="D243" s="65"/>
      <c r="E243" s="50"/>
      <c r="F243" s="66"/>
      <c r="G243" s="67"/>
      <c r="H243" s="176"/>
      <c r="I243" s="177"/>
      <c r="J243" s="41" t="str">
        <f t="shared" si="5"/>
        <v/>
      </c>
    </row>
    <row r="244" spans="1:10" ht="13.8" hidden="1" outlineLevel="1" thickBot="1" x14ac:dyDescent="0.25">
      <c r="A244" s="62"/>
      <c r="B244" s="63"/>
      <c r="C244" s="63"/>
      <c r="D244" s="65"/>
      <c r="E244" s="50"/>
      <c r="F244" s="66"/>
      <c r="G244" s="67"/>
      <c r="H244" s="176"/>
      <c r="I244" s="177"/>
      <c r="J244" s="41" t="str">
        <f t="shared" si="5"/>
        <v/>
      </c>
    </row>
    <row r="245" spans="1:10" ht="13.8" hidden="1" outlineLevel="1" thickBot="1" x14ac:dyDescent="0.25">
      <c r="A245" s="62"/>
      <c r="B245" s="63"/>
      <c r="C245" s="63"/>
      <c r="D245" s="65"/>
      <c r="E245" s="50"/>
      <c r="F245" s="66"/>
      <c r="G245" s="67"/>
      <c r="H245" s="176"/>
      <c r="I245" s="177"/>
      <c r="J245" s="41" t="str">
        <f t="shared" si="5"/>
        <v/>
      </c>
    </row>
    <row r="246" spans="1:10" ht="13.8" hidden="1" outlineLevel="1" thickBot="1" x14ac:dyDescent="0.25">
      <c r="A246" s="62"/>
      <c r="B246" s="63"/>
      <c r="C246" s="63"/>
      <c r="D246" s="65"/>
      <c r="E246" s="50"/>
      <c r="F246" s="66"/>
      <c r="G246" s="67"/>
      <c r="H246" s="176"/>
      <c r="I246" s="177"/>
      <c r="J246" s="41" t="str">
        <f t="shared" si="5"/>
        <v/>
      </c>
    </row>
    <row r="247" spans="1:10" ht="13.8" hidden="1" outlineLevel="1" thickBot="1" x14ac:dyDescent="0.25">
      <c r="A247" s="62"/>
      <c r="B247" s="63"/>
      <c r="C247" s="63"/>
      <c r="D247" s="65"/>
      <c r="E247" s="50"/>
      <c r="F247" s="66"/>
      <c r="G247" s="67"/>
      <c r="H247" s="176"/>
      <c r="I247" s="177"/>
      <c r="J247" s="41" t="str">
        <f t="shared" si="5"/>
        <v/>
      </c>
    </row>
    <row r="248" spans="1:10" ht="13.8" hidden="1" outlineLevel="1" thickBot="1" x14ac:dyDescent="0.25">
      <c r="A248" s="62"/>
      <c r="B248" s="63"/>
      <c r="C248" s="63"/>
      <c r="D248" s="65"/>
      <c r="E248" s="50"/>
      <c r="F248" s="66"/>
      <c r="G248" s="67"/>
      <c r="H248" s="176"/>
      <c r="I248" s="177"/>
      <c r="J248" s="41" t="str">
        <f t="shared" si="5"/>
        <v/>
      </c>
    </row>
    <row r="249" spans="1:10" ht="13.8" hidden="1" outlineLevel="1" thickBot="1" x14ac:dyDescent="0.25">
      <c r="A249" s="62"/>
      <c r="B249" s="63"/>
      <c r="C249" s="63"/>
      <c r="D249" s="65"/>
      <c r="E249" s="50"/>
      <c r="F249" s="66"/>
      <c r="G249" s="67"/>
      <c r="H249" s="176"/>
      <c r="I249" s="177"/>
      <c r="J249" s="41" t="str">
        <f t="shared" si="5"/>
        <v/>
      </c>
    </row>
    <row r="250" spans="1:10" ht="13.8" hidden="1" outlineLevel="1" thickBot="1" x14ac:dyDescent="0.25">
      <c r="A250" s="62"/>
      <c r="B250" s="63"/>
      <c r="C250" s="63"/>
      <c r="D250" s="65"/>
      <c r="E250" s="50"/>
      <c r="F250" s="66"/>
      <c r="G250" s="67"/>
      <c r="H250" s="176"/>
      <c r="I250" s="177"/>
      <c r="J250" s="41" t="str">
        <f t="shared" si="5"/>
        <v/>
      </c>
    </row>
    <row r="251" spans="1:10" ht="13.8" hidden="1" outlineLevel="1" thickBot="1" x14ac:dyDescent="0.25">
      <c r="A251" s="62"/>
      <c r="B251" s="63"/>
      <c r="C251" s="63"/>
      <c r="D251" s="65"/>
      <c r="E251" s="50"/>
      <c r="F251" s="66"/>
      <c r="G251" s="67"/>
      <c r="H251" s="176"/>
      <c r="I251" s="177"/>
      <c r="J251" s="41" t="str">
        <f t="shared" si="5"/>
        <v/>
      </c>
    </row>
    <row r="252" spans="1:10" ht="13.8" hidden="1" outlineLevel="1" thickBot="1" x14ac:dyDescent="0.25">
      <c r="A252" s="62"/>
      <c r="B252" s="63"/>
      <c r="C252" s="63"/>
      <c r="D252" s="65"/>
      <c r="E252" s="50"/>
      <c r="F252" s="66"/>
      <c r="G252" s="67"/>
      <c r="H252" s="176"/>
      <c r="I252" s="177"/>
      <c r="J252" s="41" t="str">
        <f t="shared" si="5"/>
        <v/>
      </c>
    </row>
    <row r="253" spans="1:10" ht="13.8" hidden="1" outlineLevel="1" thickBot="1" x14ac:dyDescent="0.25">
      <c r="A253" s="62"/>
      <c r="B253" s="63"/>
      <c r="C253" s="63"/>
      <c r="D253" s="65"/>
      <c r="E253" s="50"/>
      <c r="F253" s="66"/>
      <c r="G253" s="67"/>
      <c r="H253" s="176"/>
      <c r="I253" s="177"/>
      <c r="J253" s="41" t="str">
        <f t="shared" si="5"/>
        <v/>
      </c>
    </row>
    <row r="254" spans="1:10" ht="13.8" hidden="1" outlineLevel="1" thickBot="1" x14ac:dyDescent="0.25">
      <c r="A254" s="62"/>
      <c r="B254" s="63"/>
      <c r="C254" s="63"/>
      <c r="D254" s="65"/>
      <c r="E254" s="50"/>
      <c r="F254" s="66"/>
      <c r="G254" s="67"/>
      <c r="H254" s="176"/>
      <c r="I254" s="177"/>
      <c r="J254" s="41" t="str">
        <f t="shared" si="5"/>
        <v/>
      </c>
    </row>
    <row r="255" spans="1:10" ht="13.8" hidden="1" outlineLevel="1" thickBot="1" x14ac:dyDescent="0.25">
      <c r="A255" s="62"/>
      <c r="B255" s="63"/>
      <c r="C255" s="63"/>
      <c r="D255" s="65"/>
      <c r="E255" s="50"/>
      <c r="F255" s="66"/>
      <c r="G255" s="67"/>
      <c r="H255" s="176"/>
      <c r="I255" s="177"/>
      <c r="J255" s="41" t="str">
        <f t="shared" si="5"/>
        <v/>
      </c>
    </row>
    <row r="256" spans="1:10" ht="13.8" hidden="1" outlineLevel="1" thickBot="1" x14ac:dyDescent="0.25">
      <c r="A256" s="62"/>
      <c r="B256" s="63"/>
      <c r="C256" s="63"/>
      <c r="D256" s="65"/>
      <c r="E256" s="50"/>
      <c r="F256" s="66"/>
      <c r="G256" s="67"/>
      <c r="H256" s="176"/>
      <c r="I256" s="177"/>
      <c r="J256" s="41" t="str">
        <f t="shared" si="5"/>
        <v/>
      </c>
    </row>
    <row r="257" spans="1:10" ht="13.8" hidden="1" outlineLevel="1" thickBot="1" x14ac:dyDescent="0.25">
      <c r="A257" s="62"/>
      <c r="B257" s="63"/>
      <c r="C257" s="63"/>
      <c r="D257" s="65"/>
      <c r="E257" s="50"/>
      <c r="F257" s="66"/>
      <c r="G257" s="67"/>
      <c r="H257" s="176"/>
      <c r="I257" s="177"/>
      <c r="J257" s="41" t="str">
        <f t="shared" si="5"/>
        <v/>
      </c>
    </row>
    <row r="258" spans="1:10" ht="13.8" hidden="1" outlineLevel="1" thickBot="1" x14ac:dyDescent="0.25">
      <c r="A258" s="62"/>
      <c r="B258" s="63"/>
      <c r="C258" s="63"/>
      <c r="D258" s="65"/>
      <c r="E258" s="50"/>
      <c r="F258" s="66"/>
      <c r="G258" s="67"/>
      <c r="H258" s="176"/>
      <c r="I258" s="177"/>
      <c r="J258" s="41" t="str">
        <f t="shared" si="5"/>
        <v/>
      </c>
    </row>
    <row r="259" spans="1:10" ht="13.8" hidden="1" outlineLevel="1" thickBot="1" x14ac:dyDescent="0.25">
      <c r="A259" s="62"/>
      <c r="B259" s="63"/>
      <c r="C259" s="63"/>
      <c r="D259" s="65"/>
      <c r="E259" s="50"/>
      <c r="F259" s="66"/>
      <c r="G259" s="67"/>
      <c r="H259" s="176"/>
      <c r="I259" s="177"/>
      <c r="J259" s="41" t="str">
        <f t="shared" si="5"/>
        <v/>
      </c>
    </row>
    <row r="260" spans="1:10" ht="13.8" hidden="1" outlineLevel="1" thickBot="1" x14ac:dyDescent="0.25">
      <c r="A260" s="62"/>
      <c r="B260" s="63"/>
      <c r="C260" s="63"/>
      <c r="D260" s="65"/>
      <c r="E260" s="50"/>
      <c r="F260" s="66"/>
      <c r="G260" s="67"/>
      <c r="H260" s="176"/>
      <c r="I260" s="177"/>
      <c r="J260" s="41" t="str">
        <f t="shared" si="5"/>
        <v/>
      </c>
    </row>
    <row r="261" spans="1:10" ht="13.8" hidden="1" outlineLevel="1" thickBot="1" x14ac:dyDescent="0.25">
      <c r="A261" s="62"/>
      <c r="B261" s="63"/>
      <c r="C261" s="63"/>
      <c r="D261" s="65"/>
      <c r="E261" s="50"/>
      <c r="F261" s="66"/>
      <c r="G261" s="67"/>
      <c r="H261" s="176"/>
      <c r="I261" s="177"/>
      <c r="J261" s="41" t="str">
        <f t="shared" si="5"/>
        <v/>
      </c>
    </row>
    <row r="262" spans="1:10" ht="13.8" hidden="1" outlineLevel="1" thickBot="1" x14ac:dyDescent="0.25">
      <c r="A262" s="62"/>
      <c r="B262" s="63"/>
      <c r="C262" s="63"/>
      <c r="D262" s="65"/>
      <c r="E262" s="50"/>
      <c r="F262" s="66"/>
      <c r="G262" s="67"/>
      <c r="H262" s="176"/>
      <c r="I262" s="177"/>
      <c r="J262" s="41" t="str">
        <f t="shared" si="5"/>
        <v/>
      </c>
    </row>
    <row r="263" spans="1:10" ht="13.8" hidden="1" outlineLevel="1" thickBot="1" x14ac:dyDescent="0.25">
      <c r="A263" s="62"/>
      <c r="B263" s="63"/>
      <c r="C263" s="63"/>
      <c r="D263" s="65"/>
      <c r="E263" s="50"/>
      <c r="F263" s="66"/>
      <c r="G263" s="67"/>
      <c r="H263" s="176"/>
      <c r="I263" s="177"/>
      <c r="J263" s="41" t="str">
        <f t="shared" ref="J263:J305" si="6">IF(AND(F263="○",H263="○"),"原木にはみやこ杣木出荷証明書を発行できません。","")</f>
        <v/>
      </c>
    </row>
    <row r="264" spans="1:10" ht="13.8" hidden="1" outlineLevel="1" thickBot="1" x14ac:dyDescent="0.25">
      <c r="A264" s="62"/>
      <c r="B264" s="63"/>
      <c r="C264" s="63"/>
      <c r="D264" s="65"/>
      <c r="E264" s="50"/>
      <c r="F264" s="66"/>
      <c r="G264" s="67"/>
      <c r="H264" s="176"/>
      <c r="I264" s="177"/>
      <c r="J264" s="41" t="str">
        <f t="shared" si="6"/>
        <v/>
      </c>
    </row>
    <row r="265" spans="1:10" ht="13.8" hidden="1" outlineLevel="1" thickBot="1" x14ac:dyDescent="0.25">
      <c r="A265" s="62"/>
      <c r="B265" s="63"/>
      <c r="C265" s="63"/>
      <c r="D265" s="65"/>
      <c r="E265" s="50"/>
      <c r="F265" s="66"/>
      <c r="G265" s="67"/>
      <c r="H265" s="176"/>
      <c r="I265" s="177"/>
      <c r="J265" s="41" t="str">
        <f t="shared" si="6"/>
        <v/>
      </c>
    </row>
    <row r="266" spans="1:10" ht="13.8" hidden="1" outlineLevel="1" thickBot="1" x14ac:dyDescent="0.25">
      <c r="A266" s="62"/>
      <c r="B266" s="63"/>
      <c r="C266" s="63"/>
      <c r="D266" s="65"/>
      <c r="E266" s="50"/>
      <c r="F266" s="66"/>
      <c r="G266" s="67"/>
      <c r="H266" s="176"/>
      <c r="I266" s="177"/>
      <c r="J266" s="41" t="str">
        <f t="shared" si="6"/>
        <v/>
      </c>
    </row>
    <row r="267" spans="1:10" ht="13.8" hidden="1" outlineLevel="1" thickBot="1" x14ac:dyDescent="0.25">
      <c r="A267" s="62"/>
      <c r="B267" s="63"/>
      <c r="C267" s="63"/>
      <c r="D267" s="65"/>
      <c r="E267" s="50"/>
      <c r="F267" s="66"/>
      <c r="G267" s="67"/>
      <c r="H267" s="176"/>
      <c r="I267" s="177"/>
      <c r="J267" s="41" t="str">
        <f t="shared" si="6"/>
        <v/>
      </c>
    </row>
    <row r="268" spans="1:10" ht="13.8" hidden="1" outlineLevel="1" thickBot="1" x14ac:dyDescent="0.25">
      <c r="A268" s="62"/>
      <c r="B268" s="63"/>
      <c r="C268" s="63"/>
      <c r="D268" s="65"/>
      <c r="E268" s="50"/>
      <c r="F268" s="66"/>
      <c r="G268" s="67"/>
      <c r="H268" s="176"/>
      <c r="I268" s="177"/>
      <c r="J268" s="41" t="str">
        <f t="shared" si="6"/>
        <v/>
      </c>
    </row>
    <row r="269" spans="1:10" ht="13.8" hidden="1" outlineLevel="1" thickBot="1" x14ac:dyDescent="0.25">
      <c r="A269" s="62"/>
      <c r="B269" s="63"/>
      <c r="C269" s="63"/>
      <c r="D269" s="65"/>
      <c r="E269" s="50"/>
      <c r="F269" s="66"/>
      <c r="G269" s="67"/>
      <c r="H269" s="176"/>
      <c r="I269" s="177"/>
      <c r="J269" s="41" t="str">
        <f t="shared" si="6"/>
        <v/>
      </c>
    </row>
    <row r="270" spans="1:10" ht="13.8" hidden="1" outlineLevel="1" thickBot="1" x14ac:dyDescent="0.25">
      <c r="A270" s="62"/>
      <c r="B270" s="63"/>
      <c r="C270" s="63"/>
      <c r="D270" s="65"/>
      <c r="E270" s="50"/>
      <c r="F270" s="66"/>
      <c r="G270" s="67"/>
      <c r="H270" s="176"/>
      <c r="I270" s="177"/>
      <c r="J270" s="41" t="str">
        <f t="shared" si="6"/>
        <v/>
      </c>
    </row>
    <row r="271" spans="1:10" ht="13.8" hidden="1" outlineLevel="1" thickBot="1" x14ac:dyDescent="0.25">
      <c r="A271" s="62"/>
      <c r="B271" s="63"/>
      <c r="C271" s="63"/>
      <c r="D271" s="65"/>
      <c r="E271" s="50"/>
      <c r="F271" s="66"/>
      <c r="G271" s="67"/>
      <c r="H271" s="176"/>
      <c r="I271" s="177"/>
      <c r="J271" s="41" t="str">
        <f t="shared" si="6"/>
        <v/>
      </c>
    </row>
    <row r="272" spans="1:10" ht="13.8" hidden="1" outlineLevel="1" thickBot="1" x14ac:dyDescent="0.25">
      <c r="A272" s="62"/>
      <c r="B272" s="63"/>
      <c r="C272" s="63"/>
      <c r="D272" s="65"/>
      <c r="E272" s="50"/>
      <c r="F272" s="66"/>
      <c r="G272" s="67"/>
      <c r="H272" s="176"/>
      <c r="I272" s="177"/>
      <c r="J272" s="41" t="str">
        <f t="shared" si="6"/>
        <v/>
      </c>
    </row>
    <row r="273" spans="1:10" ht="13.8" hidden="1" outlineLevel="1" thickBot="1" x14ac:dyDescent="0.25">
      <c r="A273" s="62"/>
      <c r="B273" s="63"/>
      <c r="C273" s="63"/>
      <c r="D273" s="65"/>
      <c r="E273" s="50"/>
      <c r="F273" s="66"/>
      <c r="G273" s="67"/>
      <c r="H273" s="176"/>
      <c r="I273" s="177"/>
      <c r="J273" s="41" t="str">
        <f t="shared" si="6"/>
        <v/>
      </c>
    </row>
    <row r="274" spans="1:10" ht="13.8" hidden="1" outlineLevel="1" thickBot="1" x14ac:dyDescent="0.25">
      <c r="A274" s="62"/>
      <c r="B274" s="63"/>
      <c r="C274" s="63"/>
      <c r="D274" s="65"/>
      <c r="E274" s="50"/>
      <c r="F274" s="66"/>
      <c r="G274" s="67"/>
      <c r="H274" s="176"/>
      <c r="I274" s="177"/>
      <c r="J274" s="41" t="str">
        <f t="shared" si="6"/>
        <v/>
      </c>
    </row>
    <row r="275" spans="1:10" ht="13.8" hidden="1" outlineLevel="1" thickBot="1" x14ac:dyDescent="0.25">
      <c r="A275" s="62"/>
      <c r="B275" s="63"/>
      <c r="C275" s="63"/>
      <c r="D275" s="65"/>
      <c r="E275" s="50"/>
      <c r="F275" s="66"/>
      <c r="G275" s="67"/>
      <c r="H275" s="176"/>
      <c r="I275" s="177"/>
      <c r="J275" s="41" t="str">
        <f t="shared" si="6"/>
        <v/>
      </c>
    </row>
    <row r="276" spans="1:10" ht="13.8" hidden="1" outlineLevel="1" thickBot="1" x14ac:dyDescent="0.25">
      <c r="A276" s="62"/>
      <c r="B276" s="63"/>
      <c r="C276" s="63"/>
      <c r="D276" s="65"/>
      <c r="E276" s="50"/>
      <c r="F276" s="66"/>
      <c r="G276" s="67"/>
      <c r="H276" s="176"/>
      <c r="I276" s="177"/>
      <c r="J276" s="41" t="str">
        <f t="shared" si="6"/>
        <v/>
      </c>
    </row>
    <row r="277" spans="1:10" ht="13.8" hidden="1" outlineLevel="1" thickBot="1" x14ac:dyDescent="0.25">
      <c r="A277" s="62"/>
      <c r="B277" s="63"/>
      <c r="C277" s="63"/>
      <c r="D277" s="65"/>
      <c r="E277" s="50"/>
      <c r="F277" s="66"/>
      <c r="G277" s="67"/>
      <c r="H277" s="176"/>
      <c r="I277" s="177"/>
      <c r="J277" s="41" t="str">
        <f t="shared" si="6"/>
        <v/>
      </c>
    </row>
    <row r="278" spans="1:10" ht="13.8" hidden="1" outlineLevel="1" thickBot="1" x14ac:dyDescent="0.25">
      <c r="A278" s="62"/>
      <c r="B278" s="63"/>
      <c r="C278" s="63"/>
      <c r="D278" s="65"/>
      <c r="E278" s="50"/>
      <c r="F278" s="66"/>
      <c r="G278" s="67"/>
      <c r="H278" s="176"/>
      <c r="I278" s="177"/>
      <c r="J278" s="41" t="str">
        <f t="shared" si="6"/>
        <v/>
      </c>
    </row>
    <row r="279" spans="1:10" ht="13.8" hidden="1" outlineLevel="1" thickBot="1" x14ac:dyDescent="0.25">
      <c r="A279" s="62"/>
      <c r="B279" s="63"/>
      <c r="C279" s="63"/>
      <c r="D279" s="65"/>
      <c r="E279" s="50"/>
      <c r="F279" s="66"/>
      <c r="G279" s="67"/>
      <c r="H279" s="176"/>
      <c r="I279" s="177"/>
      <c r="J279" s="41" t="str">
        <f t="shared" si="6"/>
        <v/>
      </c>
    </row>
    <row r="280" spans="1:10" ht="13.8" hidden="1" outlineLevel="1" thickBot="1" x14ac:dyDescent="0.25">
      <c r="A280" s="62"/>
      <c r="B280" s="63"/>
      <c r="C280" s="63"/>
      <c r="D280" s="65"/>
      <c r="E280" s="50"/>
      <c r="F280" s="66"/>
      <c r="G280" s="67"/>
      <c r="H280" s="176"/>
      <c r="I280" s="177"/>
      <c r="J280" s="41" t="str">
        <f t="shared" si="6"/>
        <v/>
      </c>
    </row>
    <row r="281" spans="1:10" ht="13.8" hidden="1" outlineLevel="1" thickBot="1" x14ac:dyDescent="0.25">
      <c r="A281" s="62"/>
      <c r="B281" s="63"/>
      <c r="C281" s="63"/>
      <c r="D281" s="65"/>
      <c r="E281" s="50"/>
      <c r="F281" s="66"/>
      <c r="G281" s="67"/>
      <c r="H281" s="176"/>
      <c r="I281" s="177"/>
      <c r="J281" s="41" t="str">
        <f t="shared" si="6"/>
        <v/>
      </c>
    </row>
    <row r="282" spans="1:10" ht="13.8" hidden="1" outlineLevel="1" thickBot="1" x14ac:dyDescent="0.25">
      <c r="A282" s="62"/>
      <c r="B282" s="63"/>
      <c r="C282" s="63"/>
      <c r="D282" s="65"/>
      <c r="E282" s="50"/>
      <c r="F282" s="66"/>
      <c r="G282" s="67"/>
      <c r="H282" s="176"/>
      <c r="I282" s="177"/>
      <c r="J282" s="41" t="str">
        <f t="shared" si="6"/>
        <v/>
      </c>
    </row>
    <row r="283" spans="1:10" ht="13.8" hidden="1" outlineLevel="1" thickBot="1" x14ac:dyDescent="0.25">
      <c r="A283" s="62"/>
      <c r="B283" s="63"/>
      <c r="C283" s="63"/>
      <c r="D283" s="65"/>
      <c r="E283" s="50"/>
      <c r="F283" s="66"/>
      <c r="G283" s="67"/>
      <c r="H283" s="176"/>
      <c r="I283" s="177"/>
      <c r="J283" s="41" t="str">
        <f t="shared" si="6"/>
        <v/>
      </c>
    </row>
    <row r="284" spans="1:10" ht="13.8" hidden="1" outlineLevel="1" thickBot="1" x14ac:dyDescent="0.25">
      <c r="A284" s="62"/>
      <c r="B284" s="63"/>
      <c r="C284" s="63"/>
      <c r="D284" s="65"/>
      <c r="E284" s="50"/>
      <c r="F284" s="66"/>
      <c r="G284" s="67"/>
      <c r="H284" s="176"/>
      <c r="I284" s="177"/>
      <c r="J284" s="41" t="str">
        <f t="shared" si="6"/>
        <v/>
      </c>
    </row>
    <row r="285" spans="1:10" ht="13.8" hidden="1" outlineLevel="1" thickBot="1" x14ac:dyDescent="0.25">
      <c r="A285" s="62"/>
      <c r="B285" s="63"/>
      <c r="C285" s="63"/>
      <c r="D285" s="65"/>
      <c r="E285" s="50"/>
      <c r="F285" s="66"/>
      <c r="G285" s="67"/>
      <c r="H285" s="176"/>
      <c r="I285" s="177"/>
      <c r="J285" s="41" t="str">
        <f t="shared" si="6"/>
        <v/>
      </c>
    </row>
    <row r="286" spans="1:10" ht="13.8" hidden="1" outlineLevel="1" thickBot="1" x14ac:dyDescent="0.25">
      <c r="A286" s="62"/>
      <c r="B286" s="63"/>
      <c r="C286" s="63"/>
      <c r="D286" s="65"/>
      <c r="E286" s="50"/>
      <c r="F286" s="66"/>
      <c r="G286" s="67"/>
      <c r="H286" s="176"/>
      <c r="I286" s="177"/>
      <c r="J286" s="41" t="str">
        <f t="shared" si="6"/>
        <v/>
      </c>
    </row>
    <row r="287" spans="1:10" ht="13.8" hidden="1" outlineLevel="1" thickBot="1" x14ac:dyDescent="0.25">
      <c r="A287" s="62"/>
      <c r="B287" s="63"/>
      <c r="C287" s="63"/>
      <c r="D287" s="65"/>
      <c r="E287" s="50"/>
      <c r="F287" s="66"/>
      <c r="G287" s="67"/>
      <c r="H287" s="176"/>
      <c r="I287" s="177"/>
      <c r="J287" s="41" t="str">
        <f t="shared" si="6"/>
        <v/>
      </c>
    </row>
    <row r="288" spans="1:10" ht="13.8" hidden="1" outlineLevel="1" thickBot="1" x14ac:dyDescent="0.25">
      <c r="A288" s="62"/>
      <c r="B288" s="63"/>
      <c r="C288" s="63"/>
      <c r="D288" s="65"/>
      <c r="E288" s="50"/>
      <c r="F288" s="66"/>
      <c r="G288" s="67"/>
      <c r="H288" s="176"/>
      <c r="I288" s="177"/>
      <c r="J288" s="41" t="str">
        <f t="shared" si="6"/>
        <v/>
      </c>
    </row>
    <row r="289" spans="1:10" ht="13.8" hidden="1" outlineLevel="1" thickBot="1" x14ac:dyDescent="0.25">
      <c r="A289" s="62"/>
      <c r="B289" s="63"/>
      <c r="C289" s="63"/>
      <c r="D289" s="65"/>
      <c r="E289" s="50"/>
      <c r="F289" s="66"/>
      <c r="G289" s="67"/>
      <c r="H289" s="176"/>
      <c r="I289" s="177"/>
      <c r="J289" s="41" t="str">
        <f t="shared" si="6"/>
        <v/>
      </c>
    </row>
    <row r="290" spans="1:10" ht="13.8" hidden="1" outlineLevel="1" thickBot="1" x14ac:dyDescent="0.25">
      <c r="A290" s="62"/>
      <c r="B290" s="63"/>
      <c r="C290" s="63"/>
      <c r="D290" s="65"/>
      <c r="E290" s="50"/>
      <c r="F290" s="66"/>
      <c r="G290" s="67"/>
      <c r="H290" s="176"/>
      <c r="I290" s="177"/>
      <c r="J290" s="41" t="str">
        <f t="shared" si="6"/>
        <v/>
      </c>
    </row>
    <row r="291" spans="1:10" ht="13.8" hidden="1" outlineLevel="1" thickBot="1" x14ac:dyDescent="0.25">
      <c r="A291" s="62"/>
      <c r="B291" s="63"/>
      <c r="C291" s="63"/>
      <c r="D291" s="65"/>
      <c r="E291" s="50"/>
      <c r="F291" s="66"/>
      <c r="G291" s="67"/>
      <c r="H291" s="176"/>
      <c r="I291" s="177"/>
      <c r="J291" s="41" t="str">
        <f t="shared" si="6"/>
        <v/>
      </c>
    </row>
    <row r="292" spans="1:10" ht="13.8" hidden="1" outlineLevel="1" thickBot="1" x14ac:dyDescent="0.25">
      <c r="A292" s="62"/>
      <c r="B292" s="63"/>
      <c r="C292" s="63"/>
      <c r="D292" s="65"/>
      <c r="E292" s="50"/>
      <c r="F292" s="66"/>
      <c r="G292" s="67"/>
      <c r="H292" s="176"/>
      <c r="I292" s="177"/>
      <c r="J292" s="41" t="str">
        <f t="shared" si="6"/>
        <v/>
      </c>
    </row>
    <row r="293" spans="1:10" ht="13.8" hidden="1" outlineLevel="1" thickBot="1" x14ac:dyDescent="0.25">
      <c r="A293" s="62"/>
      <c r="B293" s="63"/>
      <c r="C293" s="63"/>
      <c r="D293" s="65"/>
      <c r="E293" s="50"/>
      <c r="F293" s="66"/>
      <c r="G293" s="67"/>
      <c r="H293" s="176"/>
      <c r="I293" s="177"/>
      <c r="J293" s="41" t="str">
        <f t="shared" si="6"/>
        <v/>
      </c>
    </row>
    <row r="294" spans="1:10" ht="13.8" hidden="1" outlineLevel="1" thickBot="1" x14ac:dyDescent="0.25">
      <c r="A294" s="62"/>
      <c r="B294" s="63"/>
      <c r="C294" s="63"/>
      <c r="D294" s="65"/>
      <c r="E294" s="50"/>
      <c r="F294" s="66"/>
      <c r="G294" s="67"/>
      <c r="H294" s="176"/>
      <c r="I294" s="177"/>
      <c r="J294" s="41" t="str">
        <f t="shared" si="6"/>
        <v/>
      </c>
    </row>
    <row r="295" spans="1:10" ht="13.8" hidden="1" outlineLevel="1" thickBot="1" x14ac:dyDescent="0.25">
      <c r="A295" s="62"/>
      <c r="B295" s="63"/>
      <c r="C295" s="63"/>
      <c r="D295" s="65"/>
      <c r="E295" s="50"/>
      <c r="F295" s="66"/>
      <c r="G295" s="67"/>
      <c r="H295" s="176"/>
      <c r="I295" s="177"/>
      <c r="J295" s="41" t="str">
        <f t="shared" si="6"/>
        <v/>
      </c>
    </row>
    <row r="296" spans="1:10" ht="13.8" hidden="1" outlineLevel="1" thickBot="1" x14ac:dyDescent="0.25">
      <c r="A296" s="62"/>
      <c r="B296" s="63"/>
      <c r="C296" s="63"/>
      <c r="D296" s="65"/>
      <c r="E296" s="50"/>
      <c r="F296" s="66"/>
      <c r="G296" s="67"/>
      <c r="H296" s="176"/>
      <c r="I296" s="177"/>
      <c r="J296" s="41" t="str">
        <f t="shared" si="6"/>
        <v/>
      </c>
    </row>
    <row r="297" spans="1:10" ht="13.8" hidden="1" outlineLevel="1" thickBot="1" x14ac:dyDescent="0.25">
      <c r="A297" s="62"/>
      <c r="B297" s="63"/>
      <c r="C297" s="63"/>
      <c r="D297" s="65"/>
      <c r="E297" s="50"/>
      <c r="F297" s="66"/>
      <c r="G297" s="67"/>
      <c r="H297" s="176"/>
      <c r="I297" s="177"/>
      <c r="J297" s="41" t="str">
        <f t="shared" si="6"/>
        <v/>
      </c>
    </row>
    <row r="298" spans="1:10" ht="13.8" hidden="1" outlineLevel="1" thickBot="1" x14ac:dyDescent="0.25">
      <c r="A298" s="62"/>
      <c r="B298" s="63"/>
      <c r="C298" s="63"/>
      <c r="D298" s="65"/>
      <c r="E298" s="50"/>
      <c r="F298" s="66"/>
      <c r="G298" s="67"/>
      <c r="H298" s="176"/>
      <c r="I298" s="177"/>
      <c r="J298" s="41" t="str">
        <f t="shared" si="6"/>
        <v/>
      </c>
    </row>
    <row r="299" spans="1:10" ht="13.8" hidden="1" outlineLevel="1" thickBot="1" x14ac:dyDescent="0.25">
      <c r="A299" s="62"/>
      <c r="B299" s="63"/>
      <c r="C299" s="63"/>
      <c r="D299" s="65"/>
      <c r="E299" s="50"/>
      <c r="F299" s="66"/>
      <c r="G299" s="67"/>
      <c r="H299" s="176"/>
      <c r="I299" s="177"/>
      <c r="J299" s="41" t="str">
        <f t="shared" si="6"/>
        <v/>
      </c>
    </row>
    <row r="300" spans="1:10" ht="13.8" hidden="1" outlineLevel="1" thickBot="1" x14ac:dyDescent="0.25">
      <c r="A300" s="62"/>
      <c r="B300" s="63"/>
      <c r="C300" s="63"/>
      <c r="D300" s="65"/>
      <c r="E300" s="50"/>
      <c r="F300" s="66"/>
      <c r="G300" s="67"/>
      <c r="H300" s="176"/>
      <c r="I300" s="177"/>
      <c r="J300" s="41" t="str">
        <f t="shared" si="6"/>
        <v/>
      </c>
    </row>
    <row r="301" spans="1:10" ht="13.8" hidden="1" outlineLevel="1" thickBot="1" x14ac:dyDescent="0.25">
      <c r="A301" s="62"/>
      <c r="B301" s="63"/>
      <c r="C301" s="63"/>
      <c r="D301" s="65"/>
      <c r="E301" s="50" t="str">
        <f t="shared" si="2"/>
        <v/>
      </c>
      <c r="F301" s="176"/>
      <c r="G301" s="177"/>
      <c r="H301" s="176"/>
      <c r="I301" s="177"/>
      <c r="J301" s="41" t="str">
        <f t="shared" si="6"/>
        <v/>
      </c>
    </row>
    <row r="302" spans="1:10" ht="13.8" hidden="1" outlineLevel="1" thickBot="1" x14ac:dyDescent="0.25">
      <c r="A302" s="62"/>
      <c r="B302" s="63"/>
      <c r="C302" s="63"/>
      <c r="D302" s="65"/>
      <c r="E302" s="50" t="str">
        <f t="shared" si="2"/>
        <v/>
      </c>
      <c r="F302" s="176"/>
      <c r="G302" s="177"/>
      <c r="H302" s="176"/>
      <c r="I302" s="177"/>
      <c r="J302" s="41" t="str">
        <f t="shared" si="6"/>
        <v/>
      </c>
    </row>
    <row r="303" spans="1:10" ht="13.8" hidden="1" outlineLevel="1" thickBot="1" x14ac:dyDescent="0.25">
      <c r="A303" s="62"/>
      <c r="B303" s="63"/>
      <c r="C303" s="63"/>
      <c r="D303" s="65"/>
      <c r="E303" s="50" t="str">
        <f t="shared" si="2"/>
        <v/>
      </c>
      <c r="F303" s="176"/>
      <c r="G303" s="177"/>
      <c r="H303" s="176"/>
      <c r="I303" s="177"/>
      <c r="J303" s="41" t="str">
        <f t="shared" si="6"/>
        <v/>
      </c>
    </row>
    <row r="304" spans="1:10" ht="13.8" hidden="1" outlineLevel="1" thickBot="1" x14ac:dyDescent="0.25">
      <c r="A304" s="62"/>
      <c r="B304" s="63"/>
      <c r="C304" s="63"/>
      <c r="D304" s="65"/>
      <c r="E304" s="50" t="str">
        <f t="shared" si="2"/>
        <v/>
      </c>
      <c r="F304" s="176"/>
      <c r="G304" s="177"/>
      <c r="H304" s="176"/>
      <c r="I304" s="177"/>
      <c r="J304" s="41" t="str">
        <f t="shared" si="6"/>
        <v/>
      </c>
    </row>
    <row r="305" spans="1:10" ht="13.8" hidden="1" outlineLevel="1" thickBot="1" x14ac:dyDescent="0.25">
      <c r="A305" s="62"/>
      <c r="B305" s="63"/>
      <c r="C305" s="63"/>
      <c r="D305" s="65"/>
      <c r="E305" s="50" t="str">
        <f t="shared" si="2"/>
        <v/>
      </c>
      <c r="F305" s="180"/>
      <c r="G305" s="181"/>
      <c r="H305" s="176"/>
      <c r="I305" s="177"/>
      <c r="J305" s="41" t="str">
        <f t="shared" si="6"/>
        <v/>
      </c>
    </row>
    <row r="306" spans="1:10" collapsed="1" x14ac:dyDescent="0.2">
      <c r="A306" s="173" t="s">
        <v>42</v>
      </c>
      <c r="B306" s="174"/>
      <c r="C306" s="174"/>
      <c r="D306" s="174"/>
      <c r="E306" s="175"/>
      <c r="F306" s="157">
        <f>SUMIFS($D$6:$D$305,$C$6:$C$305,"スギ",$H$6:$H$305,"○")</f>
        <v>0</v>
      </c>
      <c r="G306" s="158"/>
      <c r="H306" s="158"/>
      <c r="I306" s="42" t="s">
        <v>48</v>
      </c>
    </row>
    <row r="307" spans="1:10" x14ac:dyDescent="0.2">
      <c r="A307" s="167" t="s">
        <v>37</v>
      </c>
      <c r="B307" s="168"/>
      <c r="C307" s="168"/>
      <c r="D307" s="168"/>
      <c r="E307" s="169"/>
      <c r="F307" s="164">
        <f>SUMIFS($D$6:$D$305,$C$6:$C$305,"スギ",$H$6:$H$305,"")</f>
        <v>0</v>
      </c>
      <c r="G307" s="165"/>
      <c r="H307" s="166"/>
      <c r="I307" s="43" t="s">
        <v>48</v>
      </c>
    </row>
    <row r="308" spans="1:10" ht="13.8" thickBot="1" x14ac:dyDescent="0.25">
      <c r="A308" s="170" t="s">
        <v>9</v>
      </c>
      <c r="B308" s="171"/>
      <c r="C308" s="171"/>
      <c r="D308" s="171"/>
      <c r="E308" s="172"/>
      <c r="F308" s="44">
        <f>COUNTIFS($C$6:$C$305,"スギ",$F$6:$F$305,"○")</f>
        <v>0</v>
      </c>
      <c r="G308" s="45" t="s">
        <v>50</v>
      </c>
      <c r="H308" s="46">
        <f>SUMIFS($D$6:$D$305,$C$6:$C$305,"スギ",$F$6:$F$305,"○")</f>
        <v>0</v>
      </c>
      <c r="I308" s="43" t="s">
        <v>48</v>
      </c>
    </row>
    <row r="309" spans="1:10" x14ac:dyDescent="0.2">
      <c r="A309" s="173" t="s">
        <v>43</v>
      </c>
      <c r="B309" s="174"/>
      <c r="C309" s="174"/>
      <c r="D309" s="174"/>
      <c r="E309" s="175"/>
      <c r="F309" s="157">
        <f>SUMIFS($D$6:$D$305,$C$6:$C$305,"ヒノキ",$H$6:$H$305,"○")</f>
        <v>0</v>
      </c>
      <c r="G309" s="158"/>
      <c r="H309" s="158"/>
      <c r="I309" s="42" t="s">
        <v>48</v>
      </c>
    </row>
    <row r="310" spans="1:10" x14ac:dyDescent="0.2">
      <c r="A310" s="167" t="s">
        <v>38</v>
      </c>
      <c r="B310" s="168"/>
      <c r="C310" s="168"/>
      <c r="D310" s="168"/>
      <c r="E310" s="169"/>
      <c r="F310" s="164">
        <f>SUMIFS($D$6:$D$305,$C$6:$C$305,"ヒノキ",$H$6:$H$305,"")</f>
        <v>0</v>
      </c>
      <c r="G310" s="165"/>
      <c r="H310" s="166"/>
      <c r="I310" s="43" t="s">
        <v>48</v>
      </c>
    </row>
    <row r="311" spans="1:10" ht="13.8" thickBot="1" x14ac:dyDescent="0.25">
      <c r="A311" s="170" t="s">
        <v>9</v>
      </c>
      <c r="B311" s="171"/>
      <c r="C311" s="171"/>
      <c r="D311" s="171"/>
      <c r="E311" s="172"/>
      <c r="F311" s="44">
        <f>COUNTIFS($C$6:$C$305,"ヒノキ",$F$6:$F$305,"○")</f>
        <v>0</v>
      </c>
      <c r="G311" s="45" t="s">
        <v>50</v>
      </c>
      <c r="H311" s="46">
        <f>SUMIFS($D$6:$D$305,$C$6:$C$305,"ヒノキ",$F$6:$F$305,"○")</f>
        <v>0</v>
      </c>
      <c r="I311" s="43" t="s">
        <v>48</v>
      </c>
    </row>
    <row r="312" spans="1:10" x14ac:dyDescent="0.2">
      <c r="A312" s="173" t="s">
        <v>44</v>
      </c>
      <c r="B312" s="174"/>
      <c r="C312" s="174"/>
      <c r="D312" s="174"/>
      <c r="E312" s="175"/>
      <c r="F312" s="157">
        <f>SUMIFS($D$6:$D$305,$C$6:$C$305,"その他",$H$6:$H$305,"○")</f>
        <v>0</v>
      </c>
      <c r="G312" s="158"/>
      <c r="H312" s="158"/>
      <c r="I312" s="42" t="s">
        <v>48</v>
      </c>
    </row>
    <row r="313" spans="1:10" x14ac:dyDescent="0.2">
      <c r="A313" s="167" t="s">
        <v>39</v>
      </c>
      <c r="B313" s="168"/>
      <c r="C313" s="168"/>
      <c r="D313" s="168"/>
      <c r="E313" s="169"/>
      <c r="F313" s="164">
        <f>SUMIFS($D$6:$D$305,$C$6:$C$305,"その他",$H$6:$H$305,"")</f>
        <v>0</v>
      </c>
      <c r="G313" s="165"/>
      <c r="H313" s="166"/>
      <c r="I313" s="43" t="s">
        <v>48</v>
      </c>
    </row>
    <row r="314" spans="1:10" ht="13.8" thickBot="1" x14ac:dyDescent="0.25">
      <c r="A314" s="170" t="s">
        <v>9</v>
      </c>
      <c r="B314" s="171"/>
      <c r="C314" s="171"/>
      <c r="D314" s="171"/>
      <c r="E314" s="172"/>
      <c r="F314" s="44">
        <f>COUNTIFS($C$6:$C$305,"その他",$F$6:$F$305,"○")</f>
        <v>0</v>
      </c>
      <c r="G314" s="45" t="s">
        <v>50</v>
      </c>
      <c r="H314" s="46">
        <f>SUMIFS($D$6:$D$305,$C$6:$C$305,"その他",$F$6:$F$305,"○")</f>
        <v>0</v>
      </c>
      <c r="I314" s="43" t="s">
        <v>48</v>
      </c>
    </row>
    <row r="315" spans="1:10" ht="13.5" customHeight="1" x14ac:dyDescent="0.2">
      <c r="A315" s="173" t="s">
        <v>45</v>
      </c>
      <c r="B315" s="174"/>
      <c r="C315" s="174"/>
      <c r="D315" s="174"/>
      <c r="E315" s="175"/>
      <c r="F315" s="159">
        <f>SUMIFS($D$6:$D$305,$C$6:$C$305,"北山丸太",$H$6:$H$305,"○")</f>
        <v>0</v>
      </c>
      <c r="G315" s="160"/>
      <c r="H315" s="160"/>
      <c r="I315" s="42" t="s">
        <v>49</v>
      </c>
    </row>
    <row r="316" spans="1:10" x14ac:dyDescent="0.2">
      <c r="A316" s="167" t="s">
        <v>46</v>
      </c>
      <c r="B316" s="168"/>
      <c r="C316" s="168"/>
      <c r="D316" s="168"/>
      <c r="E316" s="169"/>
      <c r="F316" s="161">
        <f>SUMIFS($D$6:$D$305,$C$6:$C$305,"北山丸太",$H$6:$H$305,"")</f>
        <v>0</v>
      </c>
      <c r="G316" s="162"/>
      <c r="H316" s="163"/>
      <c r="I316" s="43" t="s">
        <v>49</v>
      </c>
    </row>
    <row r="317" spans="1:10" ht="13.8" thickBot="1" x14ac:dyDescent="0.25">
      <c r="A317" s="170" t="s">
        <v>9</v>
      </c>
      <c r="B317" s="171"/>
      <c r="C317" s="171"/>
      <c r="D317" s="171"/>
      <c r="E317" s="172"/>
      <c r="F317" s="47">
        <f>COUNTIFS($C$6:$C$305,"北山丸太",$F$6:$F$305,"○")</f>
        <v>0</v>
      </c>
      <c r="G317" s="48" t="s">
        <v>50</v>
      </c>
      <c r="H317" s="52">
        <f>SUMIFS($D$6:$D$305,$C$6:$C$305,"北山丸太",$F$6:$F$305,"○")</f>
        <v>0</v>
      </c>
      <c r="I317" s="49" t="s">
        <v>49</v>
      </c>
    </row>
  </sheetData>
  <mergeCells count="433">
    <mergeCell ref="H296:I296"/>
    <mergeCell ref="H297:I297"/>
    <mergeCell ref="H298:I298"/>
    <mergeCell ref="H299:I299"/>
    <mergeCell ref="H300:I300"/>
    <mergeCell ref="A2:I2"/>
    <mergeCell ref="H287:I287"/>
    <mergeCell ref="H288:I288"/>
    <mergeCell ref="H289:I289"/>
    <mergeCell ref="H290:I290"/>
    <mergeCell ref="H291:I291"/>
    <mergeCell ref="H292:I292"/>
    <mergeCell ref="H293:I293"/>
    <mergeCell ref="H294:I294"/>
    <mergeCell ref="H295:I295"/>
    <mergeCell ref="H278:I278"/>
    <mergeCell ref="H279:I279"/>
    <mergeCell ref="H280:I280"/>
    <mergeCell ref="H281:I281"/>
    <mergeCell ref="H282:I282"/>
    <mergeCell ref="H283:I283"/>
    <mergeCell ref="H284:I284"/>
    <mergeCell ref="H285:I285"/>
    <mergeCell ref="H286:I286"/>
    <mergeCell ref="H269:I269"/>
    <mergeCell ref="H270:I270"/>
    <mergeCell ref="H271:I271"/>
    <mergeCell ref="H272:I272"/>
    <mergeCell ref="H273:I273"/>
    <mergeCell ref="H274:I274"/>
    <mergeCell ref="H275:I275"/>
    <mergeCell ref="H276:I276"/>
    <mergeCell ref="H277:I277"/>
    <mergeCell ref="H260:I260"/>
    <mergeCell ref="H261:I261"/>
    <mergeCell ref="H262:I262"/>
    <mergeCell ref="H263:I263"/>
    <mergeCell ref="H264:I264"/>
    <mergeCell ref="H265:I265"/>
    <mergeCell ref="H266:I266"/>
    <mergeCell ref="H267:I267"/>
    <mergeCell ref="H268:I268"/>
    <mergeCell ref="H251:I251"/>
    <mergeCell ref="H252:I252"/>
    <mergeCell ref="H253:I253"/>
    <mergeCell ref="H254:I254"/>
    <mergeCell ref="H255:I255"/>
    <mergeCell ref="H256:I256"/>
    <mergeCell ref="H257:I257"/>
    <mergeCell ref="H258:I258"/>
    <mergeCell ref="H259:I259"/>
    <mergeCell ref="H242:I242"/>
    <mergeCell ref="H243:I243"/>
    <mergeCell ref="H244:I244"/>
    <mergeCell ref="H245:I245"/>
    <mergeCell ref="H246:I246"/>
    <mergeCell ref="H247:I247"/>
    <mergeCell ref="H248:I248"/>
    <mergeCell ref="H249:I249"/>
    <mergeCell ref="H250:I250"/>
    <mergeCell ref="H233:I233"/>
    <mergeCell ref="H234:I234"/>
    <mergeCell ref="H235:I235"/>
    <mergeCell ref="H236:I236"/>
    <mergeCell ref="H237:I237"/>
    <mergeCell ref="H238:I238"/>
    <mergeCell ref="H239:I239"/>
    <mergeCell ref="H240:I240"/>
    <mergeCell ref="H241:I241"/>
    <mergeCell ref="H224:I224"/>
    <mergeCell ref="H225:I225"/>
    <mergeCell ref="H226:I226"/>
    <mergeCell ref="H227:I227"/>
    <mergeCell ref="H228:I228"/>
    <mergeCell ref="H229:I229"/>
    <mergeCell ref="H230:I230"/>
    <mergeCell ref="H231:I231"/>
    <mergeCell ref="H232:I232"/>
    <mergeCell ref="H215:I215"/>
    <mergeCell ref="H216:I216"/>
    <mergeCell ref="H217:I217"/>
    <mergeCell ref="H218:I218"/>
    <mergeCell ref="H219:I219"/>
    <mergeCell ref="H220:I220"/>
    <mergeCell ref="H221:I221"/>
    <mergeCell ref="H222:I222"/>
    <mergeCell ref="H223:I223"/>
    <mergeCell ref="H206:I206"/>
    <mergeCell ref="H207:I207"/>
    <mergeCell ref="H208:I208"/>
    <mergeCell ref="H209:I209"/>
    <mergeCell ref="H210:I210"/>
    <mergeCell ref="H211:I211"/>
    <mergeCell ref="H212:I212"/>
    <mergeCell ref="H213:I213"/>
    <mergeCell ref="H214:I214"/>
    <mergeCell ref="H197:I197"/>
    <mergeCell ref="H198:I198"/>
    <mergeCell ref="H199:I199"/>
    <mergeCell ref="H200:I200"/>
    <mergeCell ref="H201:I201"/>
    <mergeCell ref="H202:I202"/>
    <mergeCell ref="H203:I203"/>
    <mergeCell ref="H204:I204"/>
    <mergeCell ref="H205:I205"/>
    <mergeCell ref="H188:I188"/>
    <mergeCell ref="H189:I189"/>
    <mergeCell ref="H190:I190"/>
    <mergeCell ref="H191:I191"/>
    <mergeCell ref="H192:I192"/>
    <mergeCell ref="H193:I193"/>
    <mergeCell ref="H194:I194"/>
    <mergeCell ref="H195:I195"/>
    <mergeCell ref="H196:I196"/>
    <mergeCell ref="H179:I179"/>
    <mergeCell ref="H180:I180"/>
    <mergeCell ref="H181:I181"/>
    <mergeCell ref="H182:I182"/>
    <mergeCell ref="H183:I183"/>
    <mergeCell ref="H184:I184"/>
    <mergeCell ref="H185:I185"/>
    <mergeCell ref="H186:I186"/>
    <mergeCell ref="H187:I187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H178:I178"/>
    <mergeCell ref="H159:I159"/>
    <mergeCell ref="H160:I160"/>
    <mergeCell ref="H163:I163"/>
    <mergeCell ref="H164:I164"/>
    <mergeCell ref="H165:I165"/>
    <mergeCell ref="H166:I166"/>
    <mergeCell ref="H167:I167"/>
    <mergeCell ref="H168:I168"/>
    <mergeCell ref="H169:I16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A4:I4"/>
    <mergeCell ref="F57:G57"/>
    <mergeCell ref="H57:I57"/>
    <mergeCell ref="D3:I3"/>
    <mergeCell ref="F54:G54"/>
    <mergeCell ref="H54:I54"/>
    <mergeCell ref="F55:G55"/>
    <mergeCell ref="H55:I55"/>
    <mergeCell ref="F56:G56"/>
    <mergeCell ref="H56:I56"/>
    <mergeCell ref="F51:G51"/>
    <mergeCell ref="H51:I51"/>
    <mergeCell ref="F52:G52"/>
    <mergeCell ref="H52:I52"/>
    <mergeCell ref="F53:G53"/>
    <mergeCell ref="H53:I53"/>
    <mergeCell ref="F48:G48"/>
    <mergeCell ref="H48:I48"/>
    <mergeCell ref="F49:G49"/>
    <mergeCell ref="H49:I49"/>
    <mergeCell ref="F50:G50"/>
    <mergeCell ref="H50:I50"/>
    <mergeCell ref="F45:G45"/>
    <mergeCell ref="H45:I45"/>
    <mergeCell ref="F46:G46"/>
    <mergeCell ref="H46:I46"/>
    <mergeCell ref="F47:G47"/>
    <mergeCell ref="H47:I47"/>
    <mergeCell ref="F42:G42"/>
    <mergeCell ref="H42:I42"/>
    <mergeCell ref="F43:G43"/>
    <mergeCell ref="H43:I43"/>
    <mergeCell ref="F44:G44"/>
    <mergeCell ref="H44:I44"/>
    <mergeCell ref="F39:G39"/>
    <mergeCell ref="H39:I39"/>
    <mergeCell ref="F40:G40"/>
    <mergeCell ref="H40:I40"/>
    <mergeCell ref="F41:G41"/>
    <mergeCell ref="H41:I41"/>
    <mergeCell ref="F36:G36"/>
    <mergeCell ref="H36:I36"/>
    <mergeCell ref="F37:G37"/>
    <mergeCell ref="H37:I37"/>
    <mergeCell ref="F38:G38"/>
    <mergeCell ref="H38:I38"/>
    <mergeCell ref="F33:G33"/>
    <mergeCell ref="H33:I33"/>
    <mergeCell ref="F34:G34"/>
    <mergeCell ref="H34:I34"/>
    <mergeCell ref="F35:G35"/>
    <mergeCell ref="H35:I35"/>
    <mergeCell ref="F30:G30"/>
    <mergeCell ref="H30:I30"/>
    <mergeCell ref="F31:G31"/>
    <mergeCell ref="H31:I31"/>
    <mergeCell ref="F32:G32"/>
    <mergeCell ref="H32:I32"/>
    <mergeCell ref="F27:G27"/>
    <mergeCell ref="H27:I27"/>
    <mergeCell ref="F28:G28"/>
    <mergeCell ref="H28:I28"/>
    <mergeCell ref="F29:G29"/>
    <mergeCell ref="H29:I29"/>
    <mergeCell ref="F24:G24"/>
    <mergeCell ref="H24:I24"/>
    <mergeCell ref="F25:G25"/>
    <mergeCell ref="H25:I25"/>
    <mergeCell ref="F26:G26"/>
    <mergeCell ref="H26:I26"/>
    <mergeCell ref="F21:G21"/>
    <mergeCell ref="H21:I21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F15:G15"/>
    <mergeCell ref="H15:I15"/>
    <mergeCell ref="F16:G16"/>
    <mergeCell ref="H16:I16"/>
    <mergeCell ref="F17:G17"/>
    <mergeCell ref="H17:I17"/>
    <mergeCell ref="F95:G95"/>
    <mergeCell ref="H95:I95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92:G92"/>
    <mergeCell ref="H92:I92"/>
    <mergeCell ref="F304:G304"/>
    <mergeCell ref="F69:G69"/>
    <mergeCell ref="H69:I69"/>
    <mergeCell ref="F70:G70"/>
    <mergeCell ref="H70:I70"/>
    <mergeCell ref="F71:G71"/>
    <mergeCell ref="H71:I71"/>
    <mergeCell ref="F72:G72"/>
    <mergeCell ref="H72:I72"/>
    <mergeCell ref="F73:G73"/>
    <mergeCell ref="H73:I73"/>
    <mergeCell ref="F75:G75"/>
    <mergeCell ref="H75:I75"/>
    <mergeCell ref="F76:G76"/>
    <mergeCell ref="H76:I76"/>
    <mergeCell ref="F77:G77"/>
    <mergeCell ref="H77:I77"/>
    <mergeCell ref="F99:G99"/>
    <mergeCell ref="H99:I99"/>
    <mergeCell ref="F100:G100"/>
    <mergeCell ref="H100:I100"/>
    <mergeCell ref="F86:G86"/>
    <mergeCell ref="H86:I86"/>
    <mergeCell ref="F87:G87"/>
    <mergeCell ref="F303:G303"/>
    <mergeCell ref="F74:G74"/>
    <mergeCell ref="H74:I74"/>
    <mergeCell ref="H304:I304"/>
    <mergeCell ref="H305:I305"/>
    <mergeCell ref="F301:G301"/>
    <mergeCell ref="H301:I301"/>
    <mergeCell ref="F80:G80"/>
    <mergeCell ref="H80:I80"/>
    <mergeCell ref="F81:G81"/>
    <mergeCell ref="H81:I81"/>
    <mergeCell ref="F82:G82"/>
    <mergeCell ref="H82:I82"/>
    <mergeCell ref="F96:G96"/>
    <mergeCell ref="H96:I96"/>
    <mergeCell ref="F97:G97"/>
    <mergeCell ref="H97:I97"/>
    <mergeCell ref="F98:G98"/>
    <mergeCell ref="H98:I98"/>
    <mergeCell ref="H104:I104"/>
    <mergeCell ref="H161:I161"/>
    <mergeCell ref="H162:I162"/>
    <mergeCell ref="H302:I302"/>
    <mergeCell ref="H303:I303"/>
    <mergeCell ref="F162:G162"/>
    <mergeCell ref="H67:I67"/>
    <mergeCell ref="H68:I68"/>
    <mergeCell ref="H101:I101"/>
    <mergeCell ref="H102:I102"/>
    <mergeCell ref="H103:I103"/>
    <mergeCell ref="H84:I84"/>
    <mergeCell ref="H85:I85"/>
    <mergeCell ref="F302:G302"/>
    <mergeCell ref="H87:I87"/>
    <mergeCell ref="F88:G88"/>
    <mergeCell ref="H88:I88"/>
    <mergeCell ref="F78:G78"/>
    <mergeCell ref="H78:I78"/>
    <mergeCell ref="F79:G79"/>
    <mergeCell ref="H79:I79"/>
    <mergeCell ref="F83:G83"/>
    <mergeCell ref="H83:I83"/>
    <mergeCell ref="F93:G93"/>
    <mergeCell ref="H93:I93"/>
    <mergeCell ref="F94:G94"/>
    <mergeCell ref="H94:I94"/>
    <mergeCell ref="F89:G89"/>
    <mergeCell ref="H89:I89"/>
    <mergeCell ref="H61:I61"/>
    <mergeCell ref="H62:I62"/>
    <mergeCell ref="H63:I63"/>
    <mergeCell ref="H64:I64"/>
    <mergeCell ref="H65:I65"/>
    <mergeCell ref="H66:I66"/>
    <mergeCell ref="F102:G102"/>
    <mergeCell ref="F103:G103"/>
    <mergeCell ref="F90:G90"/>
    <mergeCell ref="H90:I90"/>
    <mergeCell ref="F91:G91"/>
    <mergeCell ref="H91:I91"/>
    <mergeCell ref="A317:E317"/>
    <mergeCell ref="F5:G5"/>
    <mergeCell ref="F6:G6"/>
    <mergeCell ref="F7:G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101:G101"/>
    <mergeCell ref="D5:E5"/>
    <mergeCell ref="A306:E306"/>
    <mergeCell ref="A307:E307"/>
    <mergeCell ref="A308:E308"/>
    <mergeCell ref="A309:E309"/>
    <mergeCell ref="F305:G305"/>
    <mergeCell ref="F104:G104"/>
    <mergeCell ref="F161:G161"/>
    <mergeCell ref="A1:F1"/>
    <mergeCell ref="F306:H306"/>
    <mergeCell ref="F312:H312"/>
    <mergeCell ref="F315:H315"/>
    <mergeCell ref="F316:H316"/>
    <mergeCell ref="F313:H313"/>
    <mergeCell ref="F307:H307"/>
    <mergeCell ref="F310:H310"/>
    <mergeCell ref="F309:H309"/>
    <mergeCell ref="A310:E310"/>
    <mergeCell ref="A311:E311"/>
    <mergeCell ref="A312:E312"/>
    <mergeCell ref="A313:E313"/>
    <mergeCell ref="A314:E314"/>
    <mergeCell ref="A315:E315"/>
    <mergeCell ref="A316:E316"/>
    <mergeCell ref="F84:G84"/>
    <mergeCell ref="F85:G85"/>
    <mergeCell ref="H5:I5"/>
    <mergeCell ref="H6:I6"/>
    <mergeCell ref="H7:I7"/>
    <mergeCell ref="H58:I58"/>
    <mergeCell ref="H59:I59"/>
    <mergeCell ref="H60:I60"/>
  </mergeCells>
  <phoneticPr fontId="18"/>
  <dataValidations count="3">
    <dataValidation imeMode="on" allowBlank="1" showInputMessage="1" showErrorMessage="1" sqref="B6:B305" xr:uid="{79B796F0-EB34-4A02-81A4-D73C851C7C01}"/>
    <dataValidation type="list" allowBlank="1" showInputMessage="1" showErrorMessage="1" sqref="C6:C305" xr:uid="{12C9DFA5-7A09-40C3-872A-5F44157AC7E5}">
      <formula1>"スギ,ヒノキ,その他,北山丸太"</formula1>
    </dataValidation>
    <dataValidation type="list" allowBlank="1" showInputMessage="1" showErrorMessage="1" sqref="F6:F305 H6:H305" xr:uid="{65BC32BB-5080-4A8D-9C5B-34D1DAC86D2C}">
      <formula1>"○"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C6B1-CECC-47D4-9E58-3727039E364B}">
  <sheetPr>
    <pageSetUpPr fitToPage="1"/>
  </sheetPr>
  <dimension ref="A2:M31"/>
  <sheetViews>
    <sheetView tabSelected="1" topLeftCell="A11" zoomScale="98" zoomScaleNormal="98" workbookViewId="0">
      <selection activeCell="P26" sqref="P26"/>
    </sheetView>
  </sheetViews>
  <sheetFormatPr defaultColWidth="9" defaultRowHeight="14.4" x14ac:dyDescent="0.2"/>
  <cols>
    <col min="1" max="1" width="21.88671875" style="1" customWidth="1"/>
    <col min="2" max="2" width="3.33203125" style="1" bestFit="1" customWidth="1"/>
    <col min="3" max="3" width="11.21875" style="1" customWidth="1"/>
    <col min="4" max="4" width="3.33203125" style="1" bestFit="1" customWidth="1"/>
    <col min="5" max="5" width="11.21875" style="1" customWidth="1"/>
    <col min="6" max="6" width="3.33203125" style="1" bestFit="1" customWidth="1"/>
    <col min="7" max="7" width="11.21875" style="1" customWidth="1"/>
    <col min="8" max="8" width="3.33203125" style="1" bestFit="1" customWidth="1"/>
    <col min="9" max="9" width="7.88671875" style="1" customWidth="1"/>
    <col min="10" max="10" width="3.33203125" style="1" customWidth="1"/>
    <col min="11" max="11" width="3.33203125" style="1" bestFit="1" customWidth="1"/>
    <col min="12" max="12" width="7.88671875" style="1" customWidth="1"/>
    <col min="13" max="13" width="3.88671875" style="6" bestFit="1" customWidth="1"/>
    <col min="14" max="16384" width="9" style="1"/>
  </cols>
  <sheetData>
    <row r="2" spans="1:13" ht="46.5" customHeight="1" x14ac:dyDescent="0.2">
      <c r="A2" s="120" t="s">
        <v>90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22.5" customHeight="1" x14ac:dyDescent="0.2">
      <c r="A3" s="1" t="s">
        <v>12</v>
      </c>
      <c r="G3" s="12" t="s">
        <v>83</v>
      </c>
      <c r="H3" s="13"/>
      <c r="I3" s="122" t="s">
        <v>84</v>
      </c>
      <c r="J3" s="122"/>
      <c r="K3" s="122"/>
      <c r="L3" s="122"/>
      <c r="M3" s="122"/>
    </row>
    <row r="4" spans="1:13" s="2" customFormat="1" ht="22.5" customHeight="1" x14ac:dyDescent="0.2">
      <c r="M4" s="7"/>
    </row>
    <row r="5" spans="1:13" s="2" customFormat="1" ht="22.5" customHeight="1" x14ac:dyDescent="0.2">
      <c r="A5" s="81" t="s">
        <v>81</v>
      </c>
      <c r="B5" s="81"/>
      <c r="C5" s="123"/>
      <c r="D5" s="123"/>
      <c r="E5" s="30" t="s">
        <v>82</v>
      </c>
      <c r="F5" s="123"/>
      <c r="G5" s="123"/>
      <c r="H5" s="123"/>
      <c r="I5" s="123"/>
      <c r="J5" s="123"/>
      <c r="K5" s="123"/>
      <c r="L5" s="123"/>
      <c r="M5" s="123"/>
    </row>
    <row r="6" spans="1:13" s="2" customFormat="1" ht="22.5" customHeight="1" x14ac:dyDescent="0.2">
      <c r="M6" s="7"/>
    </row>
    <row r="7" spans="1:13" ht="22.5" customHeight="1" x14ac:dyDescent="0.2">
      <c r="A7" s="84" t="s">
        <v>13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 ht="24.75" customHeight="1" x14ac:dyDescent="0.2">
      <c r="A8" s="85" t="s">
        <v>14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1:13" ht="36.75" customHeight="1" x14ac:dyDescent="0.2">
      <c r="A9" s="86" t="s">
        <v>91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13" ht="15" thickBot="1" x14ac:dyDescent="0.25"/>
    <row r="11" spans="1:13" ht="28.5" customHeight="1" x14ac:dyDescent="0.2">
      <c r="A11" s="90" t="s">
        <v>15</v>
      </c>
      <c r="B11" s="28"/>
      <c r="C11" s="8" t="s">
        <v>16</v>
      </c>
      <c r="D11" s="29"/>
      <c r="E11" s="8" t="s">
        <v>17</v>
      </c>
      <c r="F11" s="29"/>
      <c r="G11" s="8" t="s">
        <v>18</v>
      </c>
      <c r="H11" s="29"/>
      <c r="I11" s="77" t="s">
        <v>19</v>
      </c>
      <c r="J11" s="78"/>
      <c r="K11" s="29"/>
      <c r="L11" s="77" t="s">
        <v>20</v>
      </c>
      <c r="M11" s="87"/>
    </row>
    <row r="12" spans="1:13" ht="28.5" customHeight="1" thickBot="1" x14ac:dyDescent="0.25">
      <c r="A12" s="91"/>
      <c r="B12" s="27"/>
      <c r="C12" s="92" t="s">
        <v>21</v>
      </c>
      <c r="D12" s="92"/>
      <c r="E12" s="93"/>
      <c r="F12" s="27"/>
      <c r="G12" s="14" t="s">
        <v>22</v>
      </c>
      <c r="H12" s="88" t="s">
        <v>23</v>
      </c>
      <c r="I12" s="88"/>
      <c r="J12" s="88"/>
      <c r="K12" s="88"/>
      <c r="L12" s="88"/>
      <c r="M12" s="89"/>
    </row>
    <row r="13" spans="1:13" ht="28.5" customHeight="1" thickTop="1" x14ac:dyDescent="0.2">
      <c r="A13" s="71" t="s">
        <v>24</v>
      </c>
      <c r="B13" s="73" t="s">
        <v>25</v>
      </c>
      <c r="C13" s="73"/>
      <c r="D13" s="73"/>
      <c r="E13" s="17">
        <f>'京都市内産原木丸太等仕入台帳（８号様式）'!C306</f>
        <v>0</v>
      </c>
      <c r="F13" s="18" t="s">
        <v>48</v>
      </c>
      <c r="G13" s="73" t="s">
        <v>27</v>
      </c>
      <c r="H13" s="73"/>
      <c r="I13" s="73"/>
      <c r="J13" s="73"/>
      <c r="K13" s="75">
        <f>'京都市内産原木丸太等仕入台帳（８号様式）'!C310</f>
        <v>0</v>
      </c>
      <c r="L13" s="76"/>
      <c r="M13" s="21" t="s">
        <v>48</v>
      </c>
    </row>
    <row r="14" spans="1:13" ht="28.5" customHeight="1" thickBot="1" x14ac:dyDescent="0.25">
      <c r="A14" s="72"/>
      <c r="B14" s="74" t="s">
        <v>26</v>
      </c>
      <c r="C14" s="74"/>
      <c r="D14" s="74"/>
      <c r="E14" s="19">
        <f>'京都市内産原木丸太等仕入台帳（８号様式）'!C308</f>
        <v>0</v>
      </c>
      <c r="F14" s="20" t="s">
        <v>48</v>
      </c>
      <c r="G14" s="74" t="s">
        <v>19</v>
      </c>
      <c r="H14" s="74"/>
      <c r="I14" s="74"/>
      <c r="J14" s="74"/>
      <c r="K14" s="82">
        <f>'京都市内産原木丸太等仕入台帳（８号様式）'!C312</f>
        <v>0</v>
      </c>
      <c r="L14" s="83"/>
      <c r="M14" s="22" t="s">
        <v>49</v>
      </c>
    </row>
    <row r="15" spans="1:13" ht="28.5" customHeight="1" thickTop="1" x14ac:dyDescent="0.2">
      <c r="A15" s="104" t="s">
        <v>28</v>
      </c>
      <c r="B15" s="106" t="s">
        <v>35</v>
      </c>
      <c r="C15" s="108" t="s">
        <v>29</v>
      </c>
      <c r="D15" s="108"/>
      <c r="E15" s="108"/>
      <c r="F15" s="108"/>
      <c r="G15" s="108" t="s">
        <v>30</v>
      </c>
      <c r="H15" s="108"/>
      <c r="I15" s="96" t="s">
        <v>40</v>
      </c>
      <c r="J15" s="96"/>
      <c r="K15" s="96"/>
      <c r="L15" s="96"/>
      <c r="M15" s="97"/>
    </row>
    <row r="16" spans="1:13" ht="28.5" customHeight="1" x14ac:dyDescent="0.2">
      <c r="A16" s="105"/>
      <c r="B16" s="107"/>
      <c r="C16" s="81" t="s">
        <v>31</v>
      </c>
      <c r="D16" s="81"/>
      <c r="E16" s="81"/>
      <c r="F16" s="81"/>
      <c r="G16" s="23">
        <f>'京都市認証材出荷台帳（９号様式）'!F307</f>
        <v>0</v>
      </c>
      <c r="H16" s="54" t="s">
        <v>48</v>
      </c>
      <c r="I16" s="24">
        <f>'京都市認証材出荷台帳（９号様式）'!F308</f>
        <v>0</v>
      </c>
      <c r="J16" s="25" t="s">
        <v>50</v>
      </c>
      <c r="K16" s="79">
        <f>'京都市認証材出荷台帳（９号様式）'!H308</f>
        <v>0</v>
      </c>
      <c r="L16" s="80"/>
      <c r="M16" s="26" t="s">
        <v>48</v>
      </c>
    </row>
    <row r="17" spans="1:13" ht="28.5" customHeight="1" x14ac:dyDescent="0.2">
      <c r="A17" s="105"/>
      <c r="B17" s="107"/>
      <c r="C17" s="81" t="s">
        <v>32</v>
      </c>
      <c r="D17" s="81"/>
      <c r="E17" s="81"/>
      <c r="F17" s="81"/>
      <c r="G17" s="23">
        <f>'京都市認証材出荷台帳（９号様式）'!F310</f>
        <v>0</v>
      </c>
      <c r="H17" s="54" t="s">
        <v>48</v>
      </c>
      <c r="I17" s="24">
        <f>'京都市認証材出荷台帳（９号様式）'!F311</f>
        <v>0</v>
      </c>
      <c r="J17" s="25" t="s">
        <v>50</v>
      </c>
      <c r="K17" s="79">
        <f>'京都市認証材出荷台帳（９号様式）'!H311</f>
        <v>0</v>
      </c>
      <c r="L17" s="80"/>
      <c r="M17" s="26" t="s">
        <v>48</v>
      </c>
    </row>
    <row r="18" spans="1:13" ht="28.5" customHeight="1" x14ac:dyDescent="0.2">
      <c r="A18" s="105"/>
      <c r="B18" s="107"/>
      <c r="C18" s="81" t="s">
        <v>33</v>
      </c>
      <c r="D18" s="81"/>
      <c r="E18" s="81"/>
      <c r="F18" s="81"/>
      <c r="G18" s="23">
        <f>'京都市認証材出荷台帳（９号様式）'!F313</f>
        <v>0</v>
      </c>
      <c r="H18" s="54" t="s">
        <v>48</v>
      </c>
      <c r="I18" s="24">
        <f>'京都市認証材出荷台帳（９号様式）'!F314</f>
        <v>0</v>
      </c>
      <c r="J18" s="25" t="s">
        <v>50</v>
      </c>
      <c r="K18" s="79">
        <f>'京都市認証材出荷台帳（９号様式）'!H314</f>
        <v>0</v>
      </c>
      <c r="L18" s="80"/>
      <c r="M18" s="26" t="s">
        <v>48</v>
      </c>
    </row>
    <row r="19" spans="1:13" ht="28.5" customHeight="1" x14ac:dyDescent="0.2">
      <c r="A19" s="105"/>
      <c r="B19" s="107"/>
      <c r="C19" s="81" t="s">
        <v>19</v>
      </c>
      <c r="D19" s="81"/>
      <c r="E19" s="81"/>
      <c r="F19" s="81"/>
      <c r="G19" s="53">
        <f>'京都市認証材出荷台帳（９号様式）'!F316</f>
        <v>0</v>
      </c>
      <c r="H19" s="54" t="s">
        <v>49</v>
      </c>
      <c r="I19" s="24">
        <f>'京都市認証材出荷台帳（９号様式）'!F317</f>
        <v>0</v>
      </c>
      <c r="J19" s="25" t="s">
        <v>50</v>
      </c>
      <c r="K19" s="102">
        <f>'京都市認証材出荷台帳（９号様式）'!H317</f>
        <v>0</v>
      </c>
      <c r="L19" s="103"/>
      <c r="M19" s="26" t="s">
        <v>49</v>
      </c>
    </row>
    <row r="20" spans="1:13" ht="28.5" customHeight="1" x14ac:dyDescent="0.2">
      <c r="A20" s="105"/>
      <c r="B20" s="34" t="s">
        <v>34</v>
      </c>
      <c r="C20" s="81" t="s">
        <v>36</v>
      </c>
      <c r="D20" s="81"/>
      <c r="E20" s="81"/>
      <c r="F20" s="81"/>
      <c r="G20" s="23">
        <f>SUM('京都市認証材出荷台帳（９号様式）'!F306,'京都市認証材出荷台帳（９号様式）'!F309,'京都市認証材出荷台帳（９号様式）'!F312)+'京都市認証材出荷台帳（９号様式）'!F315*(0.12*0.12*3)</f>
        <v>0</v>
      </c>
      <c r="H20" s="55" t="s">
        <v>48</v>
      </c>
      <c r="I20" s="94"/>
      <c r="J20" s="94"/>
      <c r="K20" s="94"/>
      <c r="L20" s="94"/>
      <c r="M20" s="95"/>
    </row>
    <row r="21" spans="1:13" ht="28.5" customHeight="1" x14ac:dyDescent="0.2">
      <c r="A21" s="99" t="s">
        <v>56</v>
      </c>
      <c r="B21" s="98" t="s">
        <v>57</v>
      </c>
      <c r="C21" s="98"/>
      <c r="D21" s="98"/>
      <c r="E21" s="98"/>
      <c r="F21" s="98"/>
      <c r="G21" s="100"/>
      <c r="H21" s="101"/>
      <c r="I21" s="101"/>
      <c r="J21" s="101"/>
      <c r="K21" s="101"/>
      <c r="L21" s="101"/>
      <c r="M21" s="15" t="s">
        <v>59</v>
      </c>
    </row>
    <row r="22" spans="1:13" ht="28.5" customHeight="1" x14ac:dyDescent="0.2">
      <c r="A22" s="99"/>
      <c r="B22" s="98" t="s">
        <v>58</v>
      </c>
      <c r="C22" s="98"/>
      <c r="D22" s="98"/>
      <c r="E22" s="98"/>
      <c r="F22" s="98"/>
      <c r="G22" s="100"/>
      <c r="H22" s="101"/>
      <c r="I22" s="101"/>
      <c r="J22" s="101"/>
      <c r="K22" s="101"/>
      <c r="L22" s="101"/>
      <c r="M22" s="15" t="s">
        <v>59</v>
      </c>
    </row>
    <row r="23" spans="1:13" ht="28.5" customHeight="1" x14ac:dyDescent="0.2">
      <c r="A23" s="99" t="s">
        <v>60</v>
      </c>
      <c r="B23" s="98" t="s">
        <v>57</v>
      </c>
      <c r="C23" s="98"/>
      <c r="D23" s="98"/>
      <c r="E23" s="98"/>
      <c r="F23" s="98"/>
      <c r="G23" s="100"/>
      <c r="H23" s="101"/>
      <c r="I23" s="101"/>
      <c r="J23" s="101"/>
      <c r="K23" s="101"/>
      <c r="L23" s="101"/>
      <c r="M23" s="15" t="s">
        <v>61</v>
      </c>
    </row>
    <row r="24" spans="1:13" ht="28.5" customHeight="1" thickBot="1" x14ac:dyDescent="0.25">
      <c r="A24" s="112"/>
      <c r="B24" s="113" t="s">
        <v>58</v>
      </c>
      <c r="C24" s="113"/>
      <c r="D24" s="113"/>
      <c r="E24" s="113"/>
      <c r="F24" s="113"/>
      <c r="G24" s="114"/>
      <c r="H24" s="115"/>
      <c r="I24" s="115"/>
      <c r="J24" s="115"/>
      <c r="K24" s="115"/>
      <c r="L24" s="115"/>
      <c r="M24" s="16" t="s">
        <v>61</v>
      </c>
    </row>
    <row r="25" spans="1:13" ht="28.5" customHeight="1" thickTop="1" x14ac:dyDescent="0.2">
      <c r="A25" s="126" t="s">
        <v>62</v>
      </c>
      <c r="B25" s="127" t="s">
        <v>65</v>
      </c>
      <c r="C25" s="127"/>
      <c r="D25" s="127"/>
      <c r="E25" s="127"/>
      <c r="F25" s="127"/>
      <c r="G25" s="127"/>
      <c r="H25" s="36"/>
      <c r="I25" s="128" t="s">
        <v>66</v>
      </c>
      <c r="J25" s="130"/>
      <c r="K25" s="36"/>
      <c r="L25" s="128" t="s">
        <v>67</v>
      </c>
      <c r="M25" s="129"/>
    </row>
    <row r="26" spans="1:13" ht="28.5" customHeight="1" x14ac:dyDescent="0.2">
      <c r="A26" s="99"/>
      <c r="B26" s="117" t="s">
        <v>68</v>
      </c>
      <c r="C26" s="118"/>
      <c r="D26" s="118"/>
      <c r="E26" s="119"/>
      <c r="F26" s="35"/>
      <c r="G26" s="9" t="s">
        <v>69</v>
      </c>
      <c r="H26" s="35"/>
      <c r="I26" s="109" t="s">
        <v>70</v>
      </c>
      <c r="J26" s="110"/>
      <c r="K26" s="35"/>
      <c r="L26" s="109" t="s">
        <v>71</v>
      </c>
      <c r="M26" s="111"/>
    </row>
    <row r="27" spans="1:13" ht="28.5" customHeight="1" x14ac:dyDescent="0.2">
      <c r="A27" s="31" t="s">
        <v>63</v>
      </c>
      <c r="B27" s="98" t="s">
        <v>74</v>
      </c>
      <c r="C27" s="98"/>
      <c r="D27" s="35"/>
      <c r="E27" s="9" t="s">
        <v>73</v>
      </c>
      <c r="F27" s="35"/>
      <c r="G27" s="10" t="s">
        <v>72</v>
      </c>
      <c r="H27" s="35"/>
      <c r="I27" s="118" t="s">
        <v>94</v>
      </c>
      <c r="J27" s="119"/>
      <c r="K27" s="35"/>
      <c r="L27" s="109" t="s">
        <v>71</v>
      </c>
      <c r="M27" s="111"/>
    </row>
    <row r="28" spans="1:13" ht="57.6" x14ac:dyDescent="0.2">
      <c r="A28" s="32" t="s">
        <v>64</v>
      </c>
      <c r="B28" s="35"/>
      <c r="C28" s="9" t="s">
        <v>75</v>
      </c>
      <c r="D28" s="35"/>
      <c r="E28" s="9" t="s">
        <v>76</v>
      </c>
      <c r="F28" s="35"/>
      <c r="G28" s="9" t="s">
        <v>77</v>
      </c>
      <c r="H28" s="35"/>
      <c r="I28" s="109" t="s">
        <v>71</v>
      </c>
      <c r="J28" s="109"/>
      <c r="K28" s="109"/>
      <c r="L28" s="109"/>
      <c r="M28" s="111"/>
    </row>
    <row r="29" spans="1:13" ht="28.5" customHeight="1" thickBot="1" x14ac:dyDescent="0.25">
      <c r="A29" s="33" t="s">
        <v>93</v>
      </c>
      <c r="B29" s="37"/>
      <c r="C29" s="11" t="s">
        <v>78</v>
      </c>
      <c r="D29" s="37"/>
      <c r="E29" s="11" t="s">
        <v>79</v>
      </c>
      <c r="F29" s="37"/>
      <c r="G29" s="11" t="s">
        <v>80</v>
      </c>
      <c r="H29" s="37"/>
      <c r="I29" s="124" t="s">
        <v>71</v>
      </c>
      <c r="J29" s="124"/>
      <c r="K29" s="124"/>
      <c r="L29" s="124"/>
      <c r="M29" s="125"/>
    </row>
    <row r="31" spans="1:13" x14ac:dyDescent="0.2">
      <c r="A31" s="116" t="s">
        <v>92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</row>
  </sheetData>
  <mergeCells count="58">
    <mergeCell ref="A31:M31"/>
    <mergeCell ref="B26:E26"/>
    <mergeCell ref="A2:M2"/>
    <mergeCell ref="I3:M3"/>
    <mergeCell ref="C5:D5"/>
    <mergeCell ref="A5:B5"/>
    <mergeCell ref="F5:M5"/>
    <mergeCell ref="I27:J27"/>
    <mergeCell ref="L27:M27"/>
    <mergeCell ref="B27:C27"/>
    <mergeCell ref="I28:M28"/>
    <mergeCell ref="I29:M29"/>
    <mergeCell ref="A25:A26"/>
    <mergeCell ref="B25:G25"/>
    <mergeCell ref="L25:M25"/>
    <mergeCell ref="I25:J25"/>
    <mergeCell ref="I26:J26"/>
    <mergeCell ref="L26:M26"/>
    <mergeCell ref="A23:A24"/>
    <mergeCell ref="B23:F23"/>
    <mergeCell ref="G23:L23"/>
    <mergeCell ref="B24:F24"/>
    <mergeCell ref="G24:L24"/>
    <mergeCell ref="I20:M20"/>
    <mergeCell ref="I15:M15"/>
    <mergeCell ref="B21:F21"/>
    <mergeCell ref="B22:F22"/>
    <mergeCell ref="A21:A22"/>
    <mergeCell ref="G21:L21"/>
    <mergeCell ref="G22:L22"/>
    <mergeCell ref="K18:L18"/>
    <mergeCell ref="K19:L19"/>
    <mergeCell ref="A15:A20"/>
    <mergeCell ref="C18:F18"/>
    <mergeCell ref="C19:F19"/>
    <mergeCell ref="B15:B19"/>
    <mergeCell ref="C20:F20"/>
    <mergeCell ref="C15:F15"/>
    <mergeCell ref="G15:H15"/>
    <mergeCell ref="A7:M7"/>
    <mergeCell ref="A8:M8"/>
    <mergeCell ref="A9:M9"/>
    <mergeCell ref="L11:M11"/>
    <mergeCell ref="H12:M12"/>
    <mergeCell ref="A11:A12"/>
    <mergeCell ref="C12:E12"/>
    <mergeCell ref="K16:L16"/>
    <mergeCell ref="C16:F16"/>
    <mergeCell ref="C17:F17"/>
    <mergeCell ref="K17:L17"/>
    <mergeCell ref="K14:L14"/>
    <mergeCell ref="G14:J14"/>
    <mergeCell ref="A13:A14"/>
    <mergeCell ref="B13:D13"/>
    <mergeCell ref="B14:D14"/>
    <mergeCell ref="K13:L13"/>
    <mergeCell ref="I11:J11"/>
    <mergeCell ref="G13:J13"/>
  </mergeCells>
  <phoneticPr fontId="18"/>
  <pageMargins left="0.7" right="0.7" top="0.75" bottom="0.75" header="0.3" footer="0.3"/>
  <pageSetup paperSize="9" scale="93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1" r:id="rId4" name="Check Box 19">
              <controlPr defaultSize="0" autoFill="0" autoLine="0" autoPict="0">
                <anchor moveWithCells="1">
                  <from>
                    <xdr:col>0</xdr:col>
                    <xdr:colOff>1668780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5" name="Check Box 21">
              <controlPr defaultSize="0" autoFill="0" autoLine="0" autoPict="0">
                <anchor moveWithCells="1">
                  <from>
                    <xdr:col>4</xdr:col>
                    <xdr:colOff>1668780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6" name="Check Box 20">
              <controlPr defaultSize="0" autoFill="0" autoLine="0" autoPict="0">
                <anchor moveWithCells="1">
                  <from>
                    <xdr:col>2</xdr:col>
                    <xdr:colOff>1668780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7" name="Check Box 30">
              <controlPr defaultSize="0" autoFill="0" autoLine="0" autoPict="0">
                <anchor moveWithCells="1">
                  <from>
                    <xdr:col>9</xdr:col>
                    <xdr:colOff>1668780</xdr:colOff>
                    <xdr:row>24</xdr:row>
                    <xdr:rowOff>0</xdr:rowOff>
                  </from>
                  <to>
                    <xdr:col>11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8" name="Check Box 31">
              <controlPr defaultSize="0" autoFill="0" autoLine="0" autoPict="0">
                <anchor moveWithCells="1">
                  <from>
                    <xdr:col>9</xdr:col>
                    <xdr:colOff>1668780</xdr:colOff>
                    <xdr:row>25</xdr:row>
                    <xdr:rowOff>0</xdr:rowOff>
                  </from>
                  <to>
                    <xdr:col>11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9" name="Check Box 32">
              <controlPr defaultSize="0" autoFill="0" autoLine="0" autoPict="0">
                <anchor moveWithCells="1">
                  <from>
                    <xdr:col>9</xdr:col>
                    <xdr:colOff>1668780</xdr:colOff>
                    <xdr:row>26</xdr:row>
                    <xdr:rowOff>0</xdr:rowOff>
                  </from>
                  <to>
                    <xdr:col>11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6</xdr:col>
                    <xdr:colOff>1668780</xdr:colOff>
                    <xdr:row>26</xdr:row>
                    <xdr:rowOff>0</xdr:rowOff>
                  </from>
                  <to>
                    <xdr:col>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6</xdr:col>
                    <xdr:colOff>1668780</xdr:colOff>
                    <xdr:row>25</xdr:row>
                    <xdr:rowOff>0</xdr:rowOff>
                  </from>
                  <to>
                    <xdr:col>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2" name="Check Box 36">
              <controlPr defaultSize="0" autoFill="0" autoLine="0" autoPict="0">
                <anchor moveWithCells="1">
                  <from>
                    <xdr:col>4</xdr:col>
                    <xdr:colOff>1668780</xdr:colOff>
                    <xdr:row>26</xdr:row>
                    <xdr:rowOff>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3" name="Check Box 22">
              <controlPr defaultSize="0" autoFill="0" autoLine="0" autoPict="0">
                <anchor moveWithCells="1">
                  <from>
                    <xdr:col>6</xdr:col>
                    <xdr:colOff>1668780</xdr:colOff>
                    <xdr:row>27</xdr:row>
                    <xdr:rowOff>0</xdr:rowOff>
                  </from>
                  <to>
                    <xdr:col>8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4" name="Check Box 37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5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3</xdr:col>
                    <xdr:colOff>259080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6" name="Check Box 39">
              <controlPr defaultSize="0" autoFill="0" autoLine="0" autoPict="0">
                <anchor moveWithCells="1">
                  <from>
                    <xdr:col>4</xdr:col>
                    <xdr:colOff>861060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7" name="Check Box 40">
              <controlPr defaultSize="0" autoFill="0" autoLine="0" autoPict="0">
                <anchor moveWithCells="1">
                  <from>
                    <xdr:col>6</xdr:col>
                    <xdr:colOff>861060</xdr:colOff>
                    <xdr:row>28</xdr:row>
                    <xdr:rowOff>0</xdr:rowOff>
                  </from>
                  <to>
                    <xdr:col>7</xdr:col>
                    <xdr:colOff>259080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8" name="Check Box 41">
              <controlPr defaultSize="0" autoFill="0" autoLine="0" autoPict="0">
                <anchor moveWithCells="1">
                  <from>
                    <xdr:col>6</xdr:col>
                    <xdr:colOff>861060</xdr:colOff>
                    <xdr:row>23</xdr:row>
                    <xdr:rowOff>365760</xdr:rowOff>
                  </from>
                  <to>
                    <xdr:col>7</xdr:col>
                    <xdr:colOff>259080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9" name="Check Box 42">
              <controlPr defaultSize="0" autoFill="0" autoLine="0" autoPict="0">
                <anchor moveWithCells="1">
                  <from>
                    <xdr:col>4</xdr:col>
                    <xdr:colOff>861060</xdr:colOff>
                    <xdr:row>25</xdr:row>
                    <xdr:rowOff>0</xdr:rowOff>
                  </from>
                  <to>
                    <xdr:col>5</xdr:col>
                    <xdr:colOff>259080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20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1</xdr:col>
                    <xdr:colOff>259080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21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22" name="Check Box 45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23" name="Check Box 46">
              <controlPr defaultSize="0" autoFill="0" autoLine="0" autoPict="0">
                <anchor moveWithCells="1">
                  <from>
                    <xdr:col>4</xdr:col>
                    <xdr:colOff>861060</xdr:colOff>
                    <xdr:row>9</xdr:row>
                    <xdr:rowOff>182880</xdr:rowOff>
                  </from>
                  <to>
                    <xdr:col>5</xdr:col>
                    <xdr:colOff>259080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24" name="Check Box 47">
              <controlPr defaultSize="0" autoFill="0" autoLine="0" autoPict="0">
                <anchor moveWithCells="1">
                  <from>
                    <xdr:col>4</xdr:col>
                    <xdr:colOff>861060</xdr:colOff>
                    <xdr:row>11</xdr:row>
                    <xdr:rowOff>0</xdr:rowOff>
                  </from>
                  <to>
                    <xdr:col>5</xdr:col>
                    <xdr:colOff>259080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25" name="Check Box 48">
              <controlPr defaultSize="0" autoFill="0" autoLine="0" autoPict="0">
                <anchor moveWithCells="1">
                  <from>
                    <xdr:col>6</xdr:col>
                    <xdr:colOff>861060</xdr:colOff>
                    <xdr:row>10</xdr:row>
                    <xdr:rowOff>0</xdr:rowOff>
                  </from>
                  <to>
                    <xdr:col>8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26" name="Check Box 49">
              <controlPr defaultSize="0" autoFill="0" autoLine="0" autoPict="0">
                <anchor moveWithCells="1">
                  <from>
                    <xdr:col>10</xdr:col>
                    <xdr:colOff>0</xdr:colOff>
                    <xdr:row>9</xdr:row>
                    <xdr:rowOff>182880</xdr:rowOff>
                  </from>
                  <to>
                    <xdr:col>10</xdr:col>
                    <xdr:colOff>251460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京都市内産原木丸太等仕入台帳（８号様式）</vt:lpstr>
      <vt:lpstr>京都市認証材出荷台帳（９号様式）</vt:lpstr>
      <vt:lpstr>出荷実績報告書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</dc:creator>
  <cp:lastModifiedBy>銘木生産協同組合 京北</cp:lastModifiedBy>
  <cp:revision>2</cp:revision>
  <cp:lastPrinted>2025-04-11T03:53:38Z</cp:lastPrinted>
  <dcterms:created xsi:type="dcterms:W3CDTF">2023-04-18T00:57:00Z</dcterms:created>
  <dcterms:modified xsi:type="dcterms:W3CDTF">2026-05-13T23:18:59Z</dcterms:modified>
</cp:coreProperties>
</file>